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236" documentId="8_{927CA35D-93A9-4C30-A1BA-7DC7ECBE8D5E}" xr6:coauthVersionLast="47" xr6:coauthVersionMax="47" xr10:uidLastSave="{80A5287F-735D-47DD-B5F9-CA1D21BED0DA}"/>
  <bookViews>
    <workbookView xWindow="-120" yWindow="-120" windowWidth="29040" windowHeight="15840" activeTab="1" xr2:uid="{00000000-000D-0000-FFFF-FFFF00000000}"/>
  </bookViews>
  <sheets>
    <sheet name="Income-Expense Input" sheetId="3" r:id="rId1"/>
    <sheet name="Sch. E Rental" sheetId="1" r:id="rId2"/>
    <sheet name="Business activity code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15" i="1"/>
  <c r="C16" i="1"/>
  <c r="B11" i="1"/>
  <c r="B12" i="1"/>
  <c r="B7" i="1"/>
  <c r="B8" i="1"/>
  <c r="F6" i="3" l="1"/>
  <c r="G6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C32" i="1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C36" i="1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C42" i="1"/>
  <c r="C41" i="1"/>
  <c r="C40" i="1"/>
  <c r="C39" i="1"/>
  <c r="C38" i="1"/>
  <c r="C35" i="1"/>
  <c r="C34" i="1"/>
  <c r="C33" i="1"/>
  <c r="C31" i="1"/>
  <c r="C30" i="1"/>
  <c r="C29" i="1"/>
  <c r="C28" i="1"/>
  <c r="C27" i="1"/>
  <c r="C26" i="1"/>
  <c r="C25" i="1"/>
  <c r="C24" i="1" l="1"/>
  <c r="C43" i="1" s="1"/>
  <c r="C44" i="1" s="1"/>
  <c r="N6" i="3" l="1"/>
  <c r="O6" i="3"/>
  <c r="O100" i="3" l="1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</calcChain>
</file>

<file path=xl/sharedStrings.xml><?xml version="1.0" encoding="utf-8"?>
<sst xmlns="http://schemas.openxmlformats.org/spreadsheetml/2006/main" count="466" uniqueCount="452">
  <si>
    <t>Amount</t>
  </si>
  <si>
    <t>Expenses:</t>
  </si>
  <si>
    <t>Advertising</t>
  </si>
  <si>
    <t>Insurance</t>
  </si>
  <si>
    <t>Supplies</t>
  </si>
  <si>
    <t>Utilities</t>
  </si>
  <si>
    <t>Date purchased</t>
  </si>
  <si>
    <t>Date sold</t>
  </si>
  <si>
    <t>Currency</t>
  </si>
  <si>
    <t>Description</t>
  </si>
  <si>
    <t>Date</t>
  </si>
  <si>
    <t>NIS</t>
  </si>
  <si>
    <t>USD</t>
  </si>
  <si>
    <t>Accomodation, Food Services, &amp; Drinking Places</t>
  </si>
  <si>
    <t>Accomodation</t>
  </si>
  <si>
    <t xml:space="preserve">                        721100 - Traveler accomodation (including hotels, motels, b&amp;bs)</t>
  </si>
  <si>
    <t xml:space="preserve">                        721210 - RV (recreational vehicle) parks &amp; RV camps</t>
  </si>
  <si>
    <t xml:space="preserve">                        721310 - Rooming &amp; boarding houses</t>
  </si>
  <si>
    <t>Food services &amp; drinking places</t>
  </si>
  <si>
    <t xml:space="preserve">                        722510 - Full-service restaurants</t>
  </si>
  <si>
    <t xml:space="preserve">                        722513 - Limited-service restaurants</t>
  </si>
  <si>
    <t xml:space="preserve">                        722514 - Cafeterias &amp; buffets</t>
  </si>
  <si>
    <t xml:space="preserve">                        722515 - Snack &amp; non-alcoholic beverage bars</t>
  </si>
  <si>
    <t xml:space="preserve">                        722300 - Special food services (contractors &amp; caterers)</t>
  </si>
  <si>
    <t xml:space="preserve">                        722410 - Drinking places (alcoholic beverages)</t>
  </si>
  <si>
    <t>Administrative &amp; Support &amp; Waste Management &amp; Remediation</t>
  </si>
  <si>
    <t>Administrative &amp; Support Services</t>
  </si>
  <si>
    <t xml:space="preserve">                        561110 - Office administrative services</t>
  </si>
  <si>
    <t xml:space="preserve">                        561210 - Facilities support (management) services</t>
  </si>
  <si>
    <t xml:space="preserve">                        561300 - Employment services</t>
  </si>
  <si>
    <t xml:space="preserve">                        561410 - Document preparation services</t>
  </si>
  <si>
    <t xml:space="preserve">                        561420 - Telephone call centers, answering centers, telemarketing</t>
  </si>
  <si>
    <t xml:space="preserve">                        561430 - Business service centers (including private mail &amp; copy shops)</t>
  </si>
  <si>
    <t xml:space="preserve">                        561440 - Collection agencies</t>
  </si>
  <si>
    <t xml:space="preserve">                        561450 - Credit bureaus</t>
  </si>
  <si>
    <t xml:space="preserve">                        561490 - Other business support services (incl repo, court recording, steno)</t>
  </si>
  <si>
    <t xml:space="preserve">                        561500 - Travel arrangement &amp; reservation services</t>
  </si>
  <si>
    <t xml:space="preserve">                        561600 - Investigation &amp; security services</t>
  </si>
  <si>
    <t xml:space="preserve">                        561710 - Exterminating &amp; pest control services</t>
  </si>
  <si>
    <t xml:space="preserve">                        561720 - Janitorial services</t>
  </si>
  <si>
    <t xml:space="preserve">                        561730 - Landscaping services</t>
  </si>
  <si>
    <t xml:space="preserve">                        561740 - Carpet &amp; upholstery cleaning services</t>
  </si>
  <si>
    <t xml:space="preserve">                        561790 - Other services to buildings &amp; dwellings</t>
  </si>
  <si>
    <t xml:space="preserve">                        561900 - Other support services (incl packaging, labeling, trade show, conv)</t>
  </si>
  <si>
    <t xml:space="preserve">    </t>
  </si>
  <si>
    <t>Waste Management &amp; Remediation Services</t>
  </si>
  <si>
    <t xml:space="preserve">                        562000 - Waste management &amp; remediation services</t>
  </si>
  <si>
    <t>Agriculture, Forestry, Hunting &amp; Fishing</t>
  </si>
  <si>
    <t>Production</t>
  </si>
  <si>
    <t xml:space="preserve">                        112900 - Animal Production (incl breeding of cats and dogs)</t>
  </si>
  <si>
    <t xml:space="preserve">                        113000 - Forestry &amp; logging (incl forest nurseries &amp; timber tracts)</t>
  </si>
  <si>
    <t xml:space="preserve">                        114110 - Fishing</t>
  </si>
  <si>
    <t xml:space="preserve">                        114210 - Hunting &amp; trapping</t>
  </si>
  <si>
    <t>Support Activites for Agriculture &amp; Forestry</t>
  </si>
  <si>
    <t xml:space="preserve">                        115110 - Support activities for crop production</t>
  </si>
  <si>
    <t xml:space="preserve">                        115210 - Support activities for animal production (incl farriers)</t>
  </si>
  <si>
    <t xml:space="preserve">                        115310 - Support activities for forestry</t>
  </si>
  <si>
    <t>Arts, Entertainment, &amp; Recreation</t>
  </si>
  <si>
    <t>Amusement, Gambling, &amp; Recreation Industries</t>
  </si>
  <si>
    <t xml:space="preserve">                        713100 - Amusement parks &amp; arcades</t>
  </si>
  <si>
    <t xml:space="preserve">                        713200 - Gambling industries</t>
  </si>
  <si>
    <t xml:space="preserve">                        713900 - Other amusement (golf courses/skiing/marinas/fitness etc.)</t>
  </si>
  <si>
    <t>Museums, historical Sites, &amp; Similar Institutions</t>
  </si>
  <si>
    <t xml:space="preserve">                        712100 - Museums, historical sites, &amp; similar institutions</t>
  </si>
  <si>
    <t>Performing Arts, Spectator Sports &amp; Related Industries</t>
  </si>
  <si>
    <t xml:space="preserve">                        711100 - Performing arts companies</t>
  </si>
  <si>
    <t xml:space="preserve">                        711210 - Spectator sports (sports clubs &amp; racetracks)</t>
  </si>
  <si>
    <t xml:space="preserve">                        711300 - Promoters of performing arts, sports &amp; related events</t>
  </si>
  <si>
    <t xml:space="preserve">                        711410 - Agents &amp; managers for artists, athletes &amp; entertainers</t>
  </si>
  <si>
    <t xml:space="preserve">                        711510 - Independent artists, writers, &amp; performers</t>
  </si>
  <si>
    <t>Construction of Buildings</t>
  </si>
  <si>
    <t>Construction</t>
  </si>
  <si>
    <t xml:space="preserve">                        236100 - Residential building construction</t>
  </si>
  <si>
    <t xml:space="preserve">                        236200 - Nonresidential building construction</t>
  </si>
  <si>
    <t>Heavy and civil engineering construction</t>
  </si>
  <si>
    <t xml:space="preserve">                        237100 - Utility system construction</t>
  </si>
  <si>
    <t xml:space="preserve">                        237210 - Land subdivision</t>
  </si>
  <si>
    <t xml:space="preserve">                        237310 - Highway, street, &amp; bridge construction</t>
  </si>
  <si>
    <t xml:space="preserve">                        237990 - Other heavy &amp; civil engineering construction</t>
  </si>
  <si>
    <t>Specialty trade contractors</t>
  </si>
  <si>
    <t xml:space="preserve">                        238110 - Poured concrete foundation &amp; structure contractors</t>
  </si>
  <si>
    <t xml:space="preserve">                        238120 - Structural steel &amp; precast concrete construction contractors</t>
  </si>
  <si>
    <t xml:space="preserve">                        238130 - Framing carpentry contractors</t>
  </si>
  <si>
    <t xml:space="preserve">                        238140 - Masonry contractors</t>
  </si>
  <si>
    <t xml:space="preserve">                        238150 - Glass &amp; glazing contractors</t>
  </si>
  <si>
    <t xml:space="preserve">                        238160 - Roofing contractors</t>
  </si>
  <si>
    <t xml:space="preserve">                        238170 - Siding contractors</t>
  </si>
  <si>
    <t xml:space="preserve">                        238190 - Other foundation, structure &amp; building exterior contractors</t>
  </si>
  <si>
    <t xml:space="preserve">                        238210 - Electical contractors</t>
  </si>
  <si>
    <t xml:space="preserve">                        238220 - Plumbing, heating, &amp; air-conditioning contractors</t>
  </si>
  <si>
    <t xml:space="preserve">                        238290 - Other building equipment contractors</t>
  </si>
  <si>
    <t xml:space="preserve">                        238310 - Drywall &amp; insulation contractors</t>
  </si>
  <si>
    <t xml:space="preserve">                        238320 - Painting &amp; wall covering contractors</t>
  </si>
  <si>
    <t xml:space="preserve">                        238330 - Flooring contractors</t>
  </si>
  <si>
    <t xml:space="preserve">                        238340 - Tile &amp; terrazzo contractors</t>
  </si>
  <si>
    <t xml:space="preserve">                        238350 - Finish carpentry contractors</t>
  </si>
  <si>
    <t xml:space="preserve">                        238390 - Building finishing contractors</t>
  </si>
  <si>
    <t xml:space="preserve">                        238910 - Site preparation contractors</t>
  </si>
  <si>
    <t xml:space="preserve">                        238990 - All other specialty trade contractors</t>
  </si>
  <si>
    <t>Educational Services</t>
  </si>
  <si>
    <t>Educational services</t>
  </si>
  <si>
    <t xml:space="preserve">                        611000 - Educational services (schools, colleges, &amp; univ.)</t>
  </si>
  <si>
    <t>Finance &amp; Insurance</t>
  </si>
  <si>
    <t>Credit Intermediation &amp; Related Activities</t>
  </si>
  <si>
    <t xml:space="preserve">                        522100 - Depository credit intermediation</t>
  </si>
  <si>
    <t xml:space="preserve">                        522200 - Nondepository credit intermediation</t>
  </si>
  <si>
    <t xml:space="preserve">                        522300 - Activities related to credit intermediation</t>
  </si>
  <si>
    <t>Insurance Agents, Brokers, &amp; Related Activities</t>
  </si>
  <si>
    <t xml:space="preserve">                        524210 - Insurance agencies &amp; brokerages</t>
  </si>
  <si>
    <t xml:space="preserve">                        524290 - Other insurance related activities</t>
  </si>
  <si>
    <t>Securities, Commodity Contracts, &amp; Related Activities</t>
  </si>
  <si>
    <t xml:space="preserve">                        523110 - Investment bankers &amp; securities dealers</t>
  </si>
  <si>
    <t xml:space="preserve">                        523120 - Securities brokers</t>
  </si>
  <si>
    <t xml:space="preserve">                        523130 - Commodity contracts dealers</t>
  </si>
  <si>
    <t xml:space="preserve">                        523140 - Commodity contracts brokers</t>
  </si>
  <si>
    <t xml:space="preserve">                        523210 - Securities &amp; commodity exchanges</t>
  </si>
  <si>
    <t xml:space="preserve">                        523900 - Other financial investment activities</t>
  </si>
  <si>
    <t>Health Care &amp; Social Assistance</t>
  </si>
  <si>
    <t>Ambulatory Health Care Services</t>
  </si>
  <si>
    <t xml:space="preserve">                        621111 - Offices of physicians (except mental health specialists)</t>
  </si>
  <si>
    <t xml:space="preserve">                        621112 - Offices of physicians, mental health specialists</t>
  </si>
  <si>
    <t xml:space="preserve">                        621210 - Offices of dentists</t>
  </si>
  <si>
    <t xml:space="preserve">                        621310 - Offices of chiropractors</t>
  </si>
  <si>
    <t xml:space="preserve">                        621320 - Offices of optometrists</t>
  </si>
  <si>
    <t xml:space="preserve">                        621330 - Offices of mental health practitioners (except physicians)</t>
  </si>
  <si>
    <t xml:space="preserve">                        621340 - Offices of physical, occupational, speech, &amp; audiologists</t>
  </si>
  <si>
    <t xml:space="preserve">                        621391 - Offices of podiatrists</t>
  </si>
  <si>
    <t xml:space="preserve">                        621399 - Offices of all other miscellaneous health practitioners</t>
  </si>
  <si>
    <t xml:space="preserve">                        621400 - Outpatient care centers</t>
  </si>
  <si>
    <t xml:space="preserve">                        621510 - Medical &amp; diagnostic laboratories</t>
  </si>
  <si>
    <t xml:space="preserve">                        621610 - Home health care services</t>
  </si>
  <si>
    <t xml:space="preserve">                        621900 - Other ambulatory health care services</t>
  </si>
  <si>
    <t>Hospitals</t>
  </si>
  <si>
    <t xml:space="preserve">                        622000 - Hospitals</t>
  </si>
  <si>
    <t>Nursing &amp; Residential Care Facilities</t>
  </si>
  <si>
    <t xml:space="preserve">                        623000 - Nursing &amp; residential care facilities</t>
  </si>
  <si>
    <t>Social assistance</t>
  </si>
  <si>
    <t xml:space="preserve">                        624100 - Individual &amp; family services</t>
  </si>
  <si>
    <t xml:space="preserve">                        624200 - Community food &amp; housing &amp; emergency &amp; other services</t>
  </si>
  <si>
    <t xml:space="preserve">                        624310 - Vocational rehabilitation services</t>
  </si>
  <si>
    <t xml:space="preserve">                        624410 - Child day care services</t>
  </si>
  <si>
    <t>Information</t>
  </si>
  <si>
    <t>Publishing Industries (except internet)</t>
  </si>
  <si>
    <t xml:space="preserve">                        511000 - Publishing industries (except Internet)</t>
  </si>
  <si>
    <t>Broadcasting (Except Internet) &amp; Telecommunications</t>
  </si>
  <si>
    <t xml:space="preserve">                        515000 - Broadcasting (except Internet)</t>
  </si>
  <si>
    <t xml:space="preserve">                        517000 - Telecommunications &amp; Internet service providers</t>
  </si>
  <si>
    <t>Data Processing Services</t>
  </si>
  <si>
    <t xml:space="preserve">                        518210 - Data processing, hosting, &amp; related services</t>
  </si>
  <si>
    <t xml:space="preserve">                        519100 - Information services(news syndicates, internet pub/bcast)</t>
  </si>
  <si>
    <t>Motion Picture &amp; Sound Recording Industries</t>
  </si>
  <si>
    <t xml:space="preserve">                        512100 - Motion picture &amp; video industries (except rental)</t>
  </si>
  <si>
    <t xml:space="preserve">                        512200 - Sound recording industries</t>
  </si>
  <si>
    <t>Manufacturing</t>
  </si>
  <si>
    <t>Product Manufacturing</t>
  </si>
  <si>
    <t xml:space="preserve">                        315000 - Apparel</t>
  </si>
  <si>
    <t xml:space="preserve">                        312000 - Beverage &amp; tobacco products</t>
  </si>
  <si>
    <t xml:space="preserve">                        334000 - Computer &amp; electronic products</t>
  </si>
  <si>
    <t xml:space="preserve">                        335000 - Electric equitment, aappliance &amp; components</t>
  </si>
  <si>
    <t xml:space="preserve">                        332000 - Fabricated metal products</t>
  </si>
  <si>
    <t xml:space="preserve">                        337000 - Furniture and related products</t>
  </si>
  <si>
    <t xml:space="preserve">                        333000 - Machinery</t>
  </si>
  <si>
    <t xml:space="preserve">                        339110 - Medical equipment &amp; supplies</t>
  </si>
  <si>
    <t xml:space="preserve">                        322000 - Paper mfg</t>
  </si>
  <si>
    <t xml:space="preserve">                        324100 - Petroleum &amp; coal products</t>
  </si>
  <si>
    <t xml:space="preserve">                        326000 - Plastics &amp; rubber products</t>
  </si>
  <si>
    <t xml:space="preserve">                        331000 - Primary metal mfg</t>
  </si>
  <si>
    <t xml:space="preserve">                        323100 - Printing &amp; related support activities</t>
  </si>
  <si>
    <t xml:space="preserve">                        313000 - Textile mills</t>
  </si>
  <si>
    <t xml:space="preserve">                        314000 - Textile product mills</t>
  </si>
  <si>
    <t xml:space="preserve">                        336000 - Motor vehicles</t>
  </si>
  <si>
    <t xml:space="preserve">                        321000 - Wood product mfg</t>
  </si>
  <si>
    <t xml:space="preserve">                        339900 - Other miscellaneous manufacturing</t>
  </si>
  <si>
    <t>Chemical Manufacturing</t>
  </si>
  <si>
    <t xml:space="preserve">                        325100 - Basic chemical mfg</t>
  </si>
  <si>
    <t xml:space="preserve">                        325200 - Resin, synthetic rubber, etc., mfg</t>
  </si>
  <si>
    <t xml:space="preserve">                        325300 - Pesticide, fertilizer &amp; other agric. chemicals mfg</t>
  </si>
  <si>
    <t xml:space="preserve">                        325410 - Pharmaceuticals &amp; medicine mfg</t>
  </si>
  <si>
    <t xml:space="preserve">                        325500 - Paint, coating &amp; adhesive mfg</t>
  </si>
  <si>
    <t xml:space="preserve">                        325600 - Soap, cleaning compound, toilet prep. mfg</t>
  </si>
  <si>
    <t xml:space="preserve">                        325900 - Other chemical product &amp; prep. mfg</t>
  </si>
  <si>
    <t>Food Manufacturing</t>
  </si>
  <si>
    <t xml:space="preserve">                        311110 - Animal food mfg</t>
  </si>
  <si>
    <t xml:space="preserve">                        311200 - Grain &amp; oilseed milling</t>
  </si>
  <si>
    <t xml:space="preserve">                        311300 - Sugar &amp; confectionery product mfg</t>
  </si>
  <si>
    <t xml:space="preserve">                        311400 - Fruit &amp; veg. preserving &amp; specialty mfg</t>
  </si>
  <si>
    <t xml:space="preserve">                        311500 - Dairy product mfg</t>
  </si>
  <si>
    <t xml:space="preserve">                        311610 - Animal slaughtering &amp; processing</t>
  </si>
  <si>
    <t xml:space="preserve">                        311710 - Seafood product prep. &amp; packaging</t>
  </si>
  <si>
    <t xml:space="preserve">                        311800 - Bakeries &amp; tortilla mfg</t>
  </si>
  <si>
    <t xml:space="preserve">                        311900 - Other food mfg (coffee, tea, flavorings, seasonings, etc)</t>
  </si>
  <si>
    <t>Leather &amp; Allied Product Manufacturing</t>
  </si>
  <si>
    <t xml:space="preserve">                        316110 - Leather &amp; hide tanning &amp; finishing</t>
  </si>
  <si>
    <t xml:space="preserve">                        316210 - Footwear mfg (incl leather, rubber, plastics)</t>
  </si>
  <si>
    <t xml:space="preserve">                        316990 - Other leather &amp; allied product mfg</t>
  </si>
  <si>
    <t>Nonmetallic mineral product manufacturing</t>
  </si>
  <si>
    <t xml:space="preserve">                        327100 - Clay product &amp; refractory mfg</t>
  </si>
  <si>
    <t xml:space="preserve">                        327210 - Glass &amp; glass product mfg</t>
  </si>
  <si>
    <t xml:space="preserve">                        327300 - Cement &amp; concrete product mfg</t>
  </si>
  <si>
    <t xml:space="preserve">                        327400 - Lime &amp; gypsum product mfg</t>
  </si>
  <si>
    <t xml:space="preserve">                        327900 - Other nonmetallic mineral product mfg</t>
  </si>
  <si>
    <t>Mining</t>
  </si>
  <si>
    <t xml:space="preserve">                        211110 - Oil and gas extraction</t>
  </si>
  <si>
    <t xml:space="preserve">                        212110 - Coal mining</t>
  </si>
  <si>
    <t xml:space="preserve">                        212200 - Metal ore mining</t>
  </si>
  <si>
    <t xml:space="preserve">                        212300 - Nonmetallic mineral mining &amp; quarrying</t>
  </si>
  <si>
    <t xml:space="preserve">                        212390 - Other nonmetallic mineral mining &amp; quarrying</t>
  </si>
  <si>
    <t xml:space="preserve">                        213110 - Support activities for mining</t>
  </si>
  <si>
    <t>Professional, Scientific, &amp; Technical Services</t>
  </si>
  <si>
    <t>Legal and Accounting</t>
  </si>
  <si>
    <t xml:space="preserve">                        541100 - Legal services</t>
  </si>
  <si>
    <t xml:space="preserve">                        541211 - Offices of certified public accountants</t>
  </si>
  <si>
    <t xml:space="preserve">                        541213 - Tax preparation services</t>
  </si>
  <si>
    <t xml:space="preserve">                        541214 - Payroll services</t>
  </si>
  <si>
    <t xml:space="preserve">                        541219 - Other accounting services</t>
  </si>
  <si>
    <t>Architectural, engineering, &amp; related services</t>
  </si>
  <si>
    <t xml:space="preserve">                        541310 - Architectural services</t>
  </si>
  <si>
    <t xml:space="preserve">                        541320 - Landscape architecture services</t>
  </si>
  <si>
    <t xml:space="preserve">                        541330 - Engineering services</t>
  </si>
  <si>
    <t xml:space="preserve">                        541340 - Drafting services</t>
  </si>
  <si>
    <t xml:space="preserve">                        541350 - Building inspection services</t>
  </si>
  <si>
    <t xml:space="preserve">                        541360 - Geophysical surveying &amp; mapping services</t>
  </si>
  <si>
    <t xml:space="preserve">                        541370 - Surveying &amp; mapping (except geophysical) services</t>
  </si>
  <si>
    <t xml:space="preserve">                        541380 - Testing laboratories</t>
  </si>
  <si>
    <t>Computer systems design &amp; related services</t>
  </si>
  <si>
    <t xml:space="preserve">                        541510 - Computer systems design &amp; related services</t>
  </si>
  <si>
    <t>Other professional, scientific, &amp; technical services</t>
  </si>
  <si>
    <t xml:space="preserve">                        541600 - Management, scientific, &amp; technical consulting</t>
  </si>
  <si>
    <t xml:space="preserve">                        541700 - Scientific research &amp; development services</t>
  </si>
  <si>
    <t xml:space="preserve">                        541800 - Advertising &amp; related services</t>
  </si>
  <si>
    <t xml:space="preserve">                        541910 - Marketing research &amp; public opinion polling</t>
  </si>
  <si>
    <t xml:space="preserve">                        541920 - Photographic services</t>
  </si>
  <si>
    <t xml:space="preserve">                        541930 - Translation &amp; interpretation services</t>
  </si>
  <si>
    <t xml:space="preserve">                        541940 - Veterinary services</t>
  </si>
  <si>
    <t xml:space="preserve">                        541990 - All other professional, scientific, &amp; technical</t>
  </si>
  <si>
    <t>Specialized design services</t>
  </si>
  <si>
    <t xml:space="preserve">                        541400 - Specialized design services (interior/industrial/fashion)</t>
  </si>
  <si>
    <t>Real Estate &amp; Rental &amp; Leasing</t>
  </si>
  <si>
    <t>Real estate</t>
  </si>
  <si>
    <t xml:space="preserve">                        531100 - Lessors of real estate &amp; dwellings (incl storage units)</t>
  </si>
  <si>
    <t xml:space="preserve">                        531210 - Offices of real estate agents &amp; brokers</t>
  </si>
  <si>
    <t xml:space="preserve">                        531310 - Real estate property managers</t>
  </si>
  <si>
    <t xml:space="preserve">                        531320 - Offices of real estate appraisers</t>
  </si>
  <si>
    <t xml:space="preserve">                        531390 - Other activities related to real estate</t>
  </si>
  <si>
    <t>Rental &amp; Leasing Services</t>
  </si>
  <si>
    <t xml:space="preserve">                        532100 - Automotive equipment rental &amp; leasing</t>
  </si>
  <si>
    <t xml:space="preserve">                        532210 - Consumer electronics &amp; appliances rental</t>
  </si>
  <si>
    <t xml:space="preserve">                        532220 - Formal wear &amp; costume rental</t>
  </si>
  <si>
    <t xml:space="preserve">                        532230 - Video tape &amp; disc rental</t>
  </si>
  <si>
    <t xml:space="preserve">                        532290 - Other consumer goods rental</t>
  </si>
  <si>
    <t xml:space="preserve">                        532310 - General rental centers</t>
  </si>
  <si>
    <t xml:space="preserve">                        532400 - Commercial/industrial machinery/equip rental/lease</t>
  </si>
  <si>
    <t>Religious, Grantmaking, Civic, Professional &amp; Similar</t>
  </si>
  <si>
    <t xml:space="preserve">                        813000 - Religious, grantmaking, civic, professional &amp; similar orgs.</t>
  </si>
  <si>
    <t>Retail Trade</t>
  </si>
  <si>
    <t>Building Material &amp; Garden Equip. &amp; Supplies Dealers</t>
  </si>
  <si>
    <t xml:space="preserve">                        444110 - Home centers</t>
  </si>
  <si>
    <t xml:space="preserve">                        444120 - Paint &amp; wallpaper stores</t>
  </si>
  <si>
    <t xml:space="preserve">                        444130 - Hardware stores</t>
  </si>
  <si>
    <t xml:space="preserve">                        444190 - Other building material dealers</t>
  </si>
  <si>
    <t xml:space="preserve">                        444200 - Lawn &amp; garden equipment &amp; supplies stores</t>
  </si>
  <si>
    <t>Clothing &amp; Clothing Accessories Stores</t>
  </si>
  <si>
    <t xml:space="preserve">                        448110 - Men's clothing stores</t>
  </si>
  <si>
    <t xml:space="preserve">                        448120 - Women's clothing stores</t>
  </si>
  <si>
    <t xml:space="preserve">                        448130 - Children's &amp; infant's clothing stores</t>
  </si>
  <si>
    <t xml:space="preserve">                        448140 - Family clothing stores</t>
  </si>
  <si>
    <t xml:space="preserve">                        448150 - Clothing accessories stores</t>
  </si>
  <si>
    <t xml:space="preserve">                        448190 - Other clothing stores</t>
  </si>
  <si>
    <t xml:space="preserve">                        448210 - Shoe stores</t>
  </si>
  <si>
    <t xml:space="preserve">                        448310 - Jewelry stores</t>
  </si>
  <si>
    <t xml:space="preserve">                        448320 - Luggage &amp; leather goods stores</t>
  </si>
  <si>
    <t>Electronics &amp; Appliance Stores</t>
  </si>
  <si>
    <t xml:space="preserve">                        443141 - Household appliance stores</t>
  </si>
  <si>
    <t xml:space="preserve">                        443142 - Electronics stores (audio, video, computer, camera, etc)</t>
  </si>
  <si>
    <t>Food &amp; Beverage Stores</t>
  </si>
  <si>
    <t xml:space="preserve">                        445100 - Grocery stores</t>
  </si>
  <si>
    <t xml:space="preserve">                        445210 - Meat markets</t>
  </si>
  <si>
    <t xml:space="preserve">                        445220 - Fish &amp; seafood markets</t>
  </si>
  <si>
    <t xml:space="preserve">                        445230 - Fruit &amp; vegetable markets</t>
  </si>
  <si>
    <t xml:space="preserve">                        445290 - All other speciality food stores</t>
  </si>
  <si>
    <t xml:space="preserve">                        445310 - Beer, wine, liquor stores</t>
  </si>
  <si>
    <t>Furniture &amp; Home Furnishings Stores</t>
  </si>
  <si>
    <t xml:space="preserve">                        442110 - Furniture stores</t>
  </si>
  <si>
    <t xml:space="preserve">                        442200 - Home furnishings stores</t>
  </si>
  <si>
    <t>Gasoline Stations</t>
  </si>
  <si>
    <t xml:space="preserve">                        447100 - Gasoline stations (incl convenience stores w/gas)</t>
  </si>
  <si>
    <t>General Merchandise Stores</t>
  </si>
  <si>
    <t xml:space="preserve">                        452000 - General merchandise stores</t>
  </si>
  <si>
    <t>Health &amp; Personal Care Stores</t>
  </si>
  <si>
    <t xml:space="preserve">                        446110 - Pharmacies &amp; drug stores</t>
  </si>
  <si>
    <t xml:space="preserve">                        446120 - Cosmetics, beauty supplies, &amp; perfume stores</t>
  </si>
  <si>
    <t xml:space="preserve">                        446130 - Optical goods stores</t>
  </si>
  <si>
    <t xml:space="preserve">                        446190 - Other health &amp; personal care stores</t>
  </si>
  <si>
    <t>Miscellaneous Store Retailers</t>
  </si>
  <si>
    <t xml:space="preserve">                        453110 - Florists</t>
  </si>
  <si>
    <t xml:space="preserve">                        453210 - Office supplies &amp; stationery stores</t>
  </si>
  <si>
    <t xml:space="preserve">                        453220 - Gift, novelty, &amp; souvenir stores</t>
  </si>
  <si>
    <t xml:space="preserve">                        453310 - Used merchandise stores</t>
  </si>
  <si>
    <t xml:space="preserve">                        453910 - Pet &amp; pet supplies stores</t>
  </si>
  <si>
    <t xml:space="preserve">                        453920 - Art dealers</t>
  </si>
  <si>
    <t xml:space="preserve">                        453930 - Manufactured (mobile) home dealers</t>
  </si>
  <si>
    <t xml:space="preserve">                        453990 - All other miscellaneous store retailers</t>
  </si>
  <si>
    <t>Motor Vehicle &amp; Parts Dealers</t>
  </si>
  <si>
    <t xml:space="preserve">                        441110 - New car dealers</t>
  </si>
  <si>
    <t xml:space="preserve">                        441120 - Used car dealers</t>
  </si>
  <si>
    <t xml:space="preserve">                        441210 - Recreational vehicle dealers</t>
  </si>
  <si>
    <t xml:space="preserve">                        441222 - Boat dealers</t>
  </si>
  <si>
    <t xml:space="preserve">                        441228 - Motorcycle, ATV &amp; all other motor vehicle dealers</t>
  </si>
  <si>
    <t xml:space="preserve">                        441300 - Automotive parts, accessories, &amp; tire stores</t>
  </si>
  <si>
    <t>Sporting Goods, Hobby, Book, &amp; Music Stores</t>
  </si>
  <si>
    <t xml:space="preserve">                        451110 - Sporting goods stores</t>
  </si>
  <si>
    <t xml:space="preserve">                        451120 - Hobby, toy, &amp; game stores</t>
  </si>
  <si>
    <t xml:space="preserve">                        451130 - Sewing, needlework, &amp; piece goods stores</t>
  </si>
  <si>
    <t xml:space="preserve">                        451140 - Musical instrument &amp; supplies stores</t>
  </si>
  <si>
    <t xml:space="preserve">                        451211 - Book stores</t>
  </si>
  <si>
    <t xml:space="preserve">                        451212 - News dealers &amp; newsstands</t>
  </si>
  <si>
    <t>Nonstore Retailers</t>
  </si>
  <si>
    <t xml:space="preserve">                        454111 - Electronic shopping</t>
  </si>
  <si>
    <t xml:space="preserve">                        454112 - Electronic auctions</t>
  </si>
  <si>
    <t xml:space="preserve">                        454113 - Mail-order houses</t>
  </si>
  <si>
    <t xml:space="preserve">                        454210 - Vending machine operators</t>
  </si>
  <si>
    <t xml:space="preserve">                        454310 - Fuel dealers</t>
  </si>
  <si>
    <t xml:space="preserve">                        454390 - Other direct selling establishments</t>
  </si>
  <si>
    <t>Transportation &amp; Warehousing</t>
  </si>
  <si>
    <t>Transportation</t>
  </si>
  <si>
    <t xml:space="preserve">                        481000 - Air transportation</t>
  </si>
  <si>
    <t xml:space="preserve">                        482110 - Rail transportation</t>
  </si>
  <si>
    <t xml:space="preserve">                        483000 - Water transportation</t>
  </si>
  <si>
    <t xml:space="preserve">                        484110 - General freight trucking, local</t>
  </si>
  <si>
    <t xml:space="preserve">                        484120 - General freight trucking, long-distance</t>
  </si>
  <si>
    <t xml:space="preserve">                        484200 - Specialized freight trucking (incl moving vans)</t>
  </si>
  <si>
    <t xml:space="preserve">                        485510 - Charter bus industry</t>
  </si>
  <si>
    <t xml:space="preserve">                        485110 - Urban transit systems</t>
  </si>
  <si>
    <t xml:space="preserve">                        485210 - Interurban &amp; rural bus transportation</t>
  </si>
  <si>
    <t xml:space="preserve">                        485300 - Taxi and limousine service</t>
  </si>
  <si>
    <t xml:space="preserve">                        485410 - School &amp; employee bus transportation</t>
  </si>
  <si>
    <t xml:space="preserve">                        485990 - Other transit &amp; ground passenger transportation</t>
  </si>
  <si>
    <t xml:space="preserve">                        486000 - Pipeline transportation</t>
  </si>
  <si>
    <t xml:space="preserve">                        487000 - Scenic &amp; sightseeing transportation</t>
  </si>
  <si>
    <t xml:space="preserve">                        488000 - Support activities for transportation (incl towing)</t>
  </si>
  <si>
    <t>Couriers &amp; Messengers</t>
  </si>
  <si>
    <t xml:space="preserve">                        492000 - Couriers and messengers</t>
  </si>
  <si>
    <t>Warehousing &amp; Storage</t>
  </si>
  <si>
    <t xml:space="preserve">                        493100 - Warehousing &amp; storage (except self storage,etc.)</t>
  </si>
  <si>
    <t xml:space="preserve">                        221000 - Utilities</t>
  </si>
  <si>
    <t>Wholesale Trade</t>
  </si>
  <si>
    <t>Merchant Wholesalers, Durable Goods</t>
  </si>
  <si>
    <t xml:space="preserve">                        423100 - Motor vehicle &amp; parts &amp; supplies</t>
  </si>
  <si>
    <t xml:space="preserve">                        423200 - Furniture &amp; home furnishing</t>
  </si>
  <si>
    <t xml:space="preserve">                        423300 - Lumber &amp; other construction materials</t>
  </si>
  <si>
    <t xml:space="preserve">                        423400 - Professional &amp; commercial equipment &amp; supplies</t>
  </si>
  <si>
    <t xml:space="preserve">                        423500 - Metal &amp; mineral (except petroleum)</t>
  </si>
  <si>
    <t xml:space="preserve">                        423600 - Household appliances, electrical &amp; electronic goods</t>
  </si>
  <si>
    <t xml:space="preserve">                        423700 - Hardware, plumbing, heating equipment &amp; supplies</t>
  </si>
  <si>
    <t xml:space="preserve">                        423800 - Machinery, equipment, &amp; supplies</t>
  </si>
  <si>
    <t xml:space="preserve">                        423910 - Sporting &amp; recreational goods &amp; supplies</t>
  </si>
  <si>
    <t xml:space="preserve">                        423920 - Toy &amp; hobby goods &amp; supplies</t>
  </si>
  <si>
    <t xml:space="preserve">                        423930 - Recyclable material</t>
  </si>
  <si>
    <t xml:space="preserve">                        423940 - Jewelry, watch, precious stone &amp; precious metals</t>
  </si>
  <si>
    <t xml:space="preserve">                        423990 - Other miscellaneous durable goods</t>
  </si>
  <si>
    <t>Merchant Wholesalers, Nondurable Goods</t>
  </si>
  <si>
    <t xml:space="preserve">                        424100 - Paper &amp; paper product</t>
  </si>
  <si>
    <t xml:space="preserve">                        424210 - Drugs &amp; druggists' sundries</t>
  </si>
  <si>
    <t xml:space="preserve">                        424300 - Apparel, piece goods, &amp; notions</t>
  </si>
  <si>
    <t xml:space="preserve">                        424400 - Grocery &amp; related product</t>
  </si>
  <si>
    <t xml:space="preserve">                        424500 - Farm product raw material</t>
  </si>
  <si>
    <t xml:space="preserve">                        424600 - Chemical &amp; allied products</t>
  </si>
  <si>
    <t xml:space="preserve">                        424700 - Petroleum &amp; petroleum products</t>
  </si>
  <si>
    <t xml:space="preserve">                        424800 - Beer, wine, &amp; distilled alcoholic beverage</t>
  </si>
  <si>
    <t xml:space="preserve">                        424910 - Farm supplies</t>
  </si>
  <si>
    <t xml:space="preserve">                        424920 - Book, periodicals, &amp; newspaper</t>
  </si>
  <si>
    <t xml:space="preserve">                        424930 - Flower, nursery stock, &amp; florists' supplies</t>
  </si>
  <si>
    <t xml:space="preserve">                        424940 - Tobacco &amp; tobacco product</t>
  </si>
  <si>
    <t xml:space="preserve">                        424950 - Paint, varnish, &amp; supplies</t>
  </si>
  <si>
    <t xml:space="preserve">                        424990 - Other miscellaneous nondurable goods</t>
  </si>
  <si>
    <t>Wholesale Electronic Markets and Agents &amp; Brokers</t>
  </si>
  <si>
    <t xml:space="preserve">                        425110 - Business to business electronic markets</t>
  </si>
  <si>
    <t xml:space="preserve">                        425120 - Wholesale trade agents &amp; brokers</t>
  </si>
  <si>
    <t>Other Services</t>
  </si>
  <si>
    <t>Personal &amp; Laundry Services</t>
  </si>
  <si>
    <t xml:space="preserve">                        812111 - Barber shops</t>
  </si>
  <si>
    <t xml:space="preserve">                        812112 - Beauty salons</t>
  </si>
  <si>
    <t xml:space="preserve">                        812113 - Nail salons</t>
  </si>
  <si>
    <t xml:space="preserve">                        812190 - Other personal care services (diet/weight centers)</t>
  </si>
  <si>
    <t xml:space="preserve">                        812210 - Funeral homes &amp; funeral services</t>
  </si>
  <si>
    <t xml:space="preserve">                        812220 - Cemeteries &amp; crematories</t>
  </si>
  <si>
    <t xml:space="preserve">                        812310 - Coin-operated laundries &amp; drycleaners</t>
  </si>
  <si>
    <t xml:space="preserve">                        812320 - Drycleaning &amp; laundry services (except coin-op.)</t>
  </si>
  <si>
    <t xml:space="preserve">                        812330 - Linen &amp; uniform supply</t>
  </si>
  <si>
    <t xml:space="preserve">                        812910 - Pet care (except veterinary) services</t>
  </si>
  <si>
    <t xml:space="preserve">                        812920 - Photofinishing</t>
  </si>
  <si>
    <t xml:space="preserve">                        812930 - Parking lots &amp; garages</t>
  </si>
  <si>
    <t xml:space="preserve">                        812990 - All other personal services</t>
  </si>
  <si>
    <t>Repair &amp; Maintenance</t>
  </si>
  <si>
    <t xml:space="preserve">                        811110 - Automotive mechanical &amp; electrical repair &amp; maint</t>
  </si>
  <si>
    <t xml:space="preserve">                        811120 - Automotive, body, paint, interior, &amp; glass repair</t>
  </si>
  <si>
    <t xml:space="preserve">                        811190 - Other (incl. oil change/lube shops &amp; car washes)</t>
  </si>
  <si>
    <t xml:space="preserve">                        811210 - Electronic &amp; precision equipment</t>
  </si>
  <si>
    <t xml:space="preserve">                        811310 - Commercial &amp; industrial machinery &amp; equipment</t>
  </si>
  <si>
    <t xml:space="preserve">                        811410 - Home &amp; garden equipment &amp; appliance</t>
  </si>
  <si>
    <t xml:space="preserve">                        811420 - Reupholstery &amp; furniture</t>
  </si>
  <si>
    <t xml:space="preserve">                        811430 - Footwear &amp; leather goods</t>
  </si>
  <si>
    <t xml:space="preserve">                        811490 - Other personal &amp; household goods</t>
  </si>
  <si>
    <t>Do not include overhead for your residence where you have a home office. See other tab to input home-office expenses.</t>
  </si>
  <si>
    <t>Yes</t>
  </si>
  <si>
    <t>No</t>
  </si>
  <si>
    <t>Mortgage Interest</t>
  </si>
  <si>
    <t>Rent</t>
  </si>
  <si>
    <t>Tentative Profit (or loss) before depreciation</t>
  </si>
  <si>
    <t>Exchange Rate</t>
  </si>
  <si>
    <t>Ledger</t>
  </si>
  <si>
    <t>Approximate life expectancy</t>
  </si>
  <si>
    <t>*</t>
  </si>
  <si>
    <t>If you pay any individual contractor over $600 total in one year, additional requirements apply, such as filing Form 1099-NEC for US citizens. This is due January 31.</t>
  </si>
  <si>
    <t>Category (choose from drop-down menu)</t>
  </si>
  <si>
    <t>EUR</t>
  </si>
  <si>
    <t>Replace with actual average rate or VLOOKUP when available. --&gt;</t>
  </si>
  <si>
    <t>other - specify</t>
  </si>
  <si>
    <t>GBP</t>
  </si>
  <si>
    <t xml:space="preserve">Other - </t>
  </si>
  <si>
    <t>Category:</t>
  </si>
  <si>
    <t>www.HuberTaxCPA.com</t>
  </si>
  <si>
    <t>yosefa@hubertaxcpa.com</t>
  </si>
  <si>
    <t>Rental Income for</t>
  </si>
  <si>
    <t>Complete Address of Property:</t>
  </si>
  <si>
    <t>Currency, if NOT USD</t>
  </si>
  <si>
    <t>Ownership percentage</t>
  </si>
  <si>
    <t>Date rental began for this property</t>
  </si>
  <si>
    <t>Sales Price:</t>
  </si>
  <si>
    <t>Closing Costs:</t>
  </si>
  <si>
    <t>Additional fees and expenses prior to rental (please specify):</t>
  </si>
  <si>
    <t>Settlement Date: MM/DD/YY</t>
  </si>
  <si>
    <t>Placed in Service:  MM/DD/YY</t>
  </si>
  <si>
    <t>Other Income</t>
  </si>
  <si>
    <t>Appliances or improvements (long term)</t>
  </si>
  <si>
    <t>Cleaning and Maintenance</t>
  </si>
  <si>
    <t>Commissions</t>
  </si>
  <si>
    <t>Management Fees</t>
  </si>
  <si>
    <t>Other Interest</t>
  </si>
  <si>
    <t>Repairs</t>
  </si>
  <si>
    <t>Real estate taxes/Arnona</t>
  </si>
  <si>
    <t>Auto and travel</t>
  </si>
  <si>
    <t xml:space="preserve">Other - Communications </t>
  </si>
  <si>
    <t>Other - HOA/Va'ad Habayit</t>
  </si>
  <si>
    <t>Legal and other professional fees</t>
  </si>
  <si>
    <t>Reserved for Depreciation (calculated by CPA)</t>
  </si>
  <si>
    <t>Total Expenses</t>
  </si>
  <si>
    <t>Did you pay over $600 to any individual contractor for expenses listed below?*</t>
  </si>
  <si>
    <t>Cost</t>
  </si>
  <si>
    <t>Appliances or improvements purchased or sold during the year:</t>
  </si>
  <si>
    <t>Original Property Details</t>
  </si>
  <si>
    <t>https://www.irs.gov/individuals/international-taxpayers/yearly-average-currency-exchange-rates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</si>
</sst>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[$-409]mmmm\ d\,\ yyyy;@"/>
    <numFmt numFmtId="167" formatCode="_-&quot;£&quot;* #,##0.00_-;\-&quot;£&quot;* #,##0.00_-;_-&quot;£&quot;* &quot;-&quot;??_-;_-@_-"/>
    <numFmt numFmtId="168" formatCode="_(&quot;$&quot;* #,##0_);_(&quot;$&quot;* \(#,##0\);_(&quot;$&quot;* &quot;-&quot;??_);_(@_)"/>
    <numFmt numFmtId="170" formatCode="0.000"/>
  </numFmts>
  <fonts count="3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9" tint="-0.249977111117893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8" tint="-0.499984740745262"/>
      <name val="Calibri"/>
      <family val="2"/>
    </font>
    <font>
      <i/>
      <sz val="14"/>
      <color theme="1"/>
      <name val="Calibri"/>
      <family val="2"/>
    </font>
    <font>
      <i/>
      <sz val="11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theme="1" tint="0.499984740745262"/>
      <name val="Calibri"/>
      <family val="2"/>
    </font>
    <font>
      <b/>
      <sz val="11"/>
      <name val="Calibri"/>
      <family val="2"/>
    </font>
    <font>
      <i/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i/>
      <sz val="11"/>
      <color theme="1" tint="0.499984740745262"/>
      <name val="Calibri"/>
      <family val="2"/>
    </font>
    <font>
      <u/>
      <sz val="11"/>
      <color theme="10"/>
      <name val="Calibri"/>
      <family val="2"/>
      <charset val="177"/>
      <scheme val="minor"/>
    </font>
    <font>
      <sz val="11"/>
      <color theme="1"/>
      <name val="Calibri Light"/>
      <family val="2"/>
      <scheme val="major"/>
    </font>
    <font>
      <u/>
      <sz val="12"/>
      <color theme="10"/>
      <name val="Calibri"/>
      <family val="2"/>
      <charset val="177"/>
      <scheme val="minor"/>
    </font>
    <font>
      <b/>
      <sz val="16"/>
      <color rgb="FF7D264F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F9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D264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0" fontId="3" fillId="0" borderId="0"/>
    <xf numFmtId="0" fontId="26" fillId="0" borderId="0" applyNumberFormat="0" applyFill="0" applyBorder="0" applyAlignment="0" applyProtection="0"/>
  </cellStyleXfs>
  <cellXfs count="117">
    <xf numFmtId="0" fontId="0" fillId="0" borderId="0" xfId="0"/>
    <xf numFmtId="0" fontId="9" fillId="0" borderId="0" xfId="0" applyFont="1"/>
    <xf numFmtId="0" fontId="2" fillId="0" borderId="0" xfId="2"/>
    <xf numFmtId="0" fontId="2" fillId="0" borderId="0" xfId="2" applyAlignment="1">
      <alignment horizontal="left"/>
    </xf>
    <xf numFmtId="41" fontId="10" fillId="0" borderId="0" xfId="2" applyNumberFormat="1" applyFont="1" applyAlignment="1">
      <alignment horizontal="left"/>
    </xf>
    <xf numFmtId="0" fontId="13" fillId="0" borderId="0" xfId="0" applyFont="1"/>
    <xf numFmtId="0" fontId="0" fillId="0" borderId="12" xfId="0" applyBorder="1"/>
    <xf numFmtId="0" fontId="0" fillId="0" borderId="15" xfId="0" applyBorder="1"/>
    <xf numFmtId="0" fontId="0" fillId="0" borderId="14" xfId="0" applyBorder="1"/>
    <xf numFmtId="0" fontId="15" fillId="0" borderId="0" xfId="0" applyFont="1" applyAlignment="1">
      <alignment horizontal="center" vertical="center" wrapText="1"/>
    </xf>
    <xf numFmtId="14" fontId="0" fillId="0" borderId="0" xfId="0" applyNumberFormat="1"/>
    <xf numFmtId="0" fontId="18" fillId="0" borderId="0" xfId="0" applyFont="1"/>
    <xf numFmtId="0" fontId="1" fillId="0" borderId="0" xfId="2" applyFont="1"/>
    <xf numFmtId="0" fontId="0" fillId="0" borderId="0" xfId="0" applyAlignment="1">
      <alignment horizontal="center"/>
    </xf>
    <xf numFmtId="14" fontId="9" fillId="0" borderId="18" xfId="0" applyNumberFormat="1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2" fontId="0" fillId="0" borderId="0" xfId="1" applyNumberFormat="1" applyFont="1"/>
    <xf numFmtId="2" fontId="9" fillId="0" borderId="18" xfId="1" applyNumberFormat="1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9" fillId="8" borderId="0" xfId="0" applyFont="1" applyFill="1" applyAlignment="1">
      <alignment horizontal="center"/>
    </xf>
    <xf numFmtId="0" fontId="9" fillId="8" borderId="0" xfId="0" applyFont="1" applyFill="1"/>
    <xf numFmtId="43" fontId="0" fillId="8" borderId="0" xfId="0" applyNumberFormat="1" applyFill="1"/>
    <xf numFmtId="49" fontId="28" fillId="13" borderId="0" xfId="10" applyNumberFormat="1" applyFont="1" applyFill="1" applyAlignment="1" applyProtection="1"/>
    <xf numFmtId="49" fontId="28" fillId="13" borderId="0" xfId="10" applyNumberFormat="1" applyFont="1" applyFill="1" applyAlignment="1" applyProtection="1">
      <alignment vertical="center"/>
    </xf>
    <xf numFmtId="0" fontId="29" fillId="13" borderId="0" xfId="0" applyFont="1" applyFill="1" applyAlignment="1" applyProtection="1">
      <alignment horizontal="center" vertical="center" wrapText="1"/>
      <protection locked="0"/>
    </xf>
    <xf numFmtId="0" fontId="17" fillId="13" borderId="0" xfId="0" applyFont="1" applyFill="1" applyProtection="1">
      <protection locked="0"/>
    </xf>
    <xf numFmtId="0" fontId="4" fillId="1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5" fillId="13" borderId="0" xfId="0" applyFont="1" applyFill="1" applyAlignment="1" applyProtection="1">
      <alignment horizontal="right"/>
      <protection locked="0"/>
    </xf>
    <xf numFmtId="0" fontId="4" fillId="13" borderId="0" xfId="0" applyFont="1" applyFill="1" applyAlignment="1" applyProtection="1">
      <alignment wrapText="1"/>
      <protection locked="0"/>
    </xf>
    <xf numFmtId="0" fontId="4" fillId="13" borderId="0" xfId="0" applyFont="1" applyFill="1" applyAlignment="1" applyProtection="1">
      <alignment horizontal="right" wrapText="1" readingOrder="2"/>
      <protection locked="0"/>
    </xf>
    <xf numFmtId="0" fontId="4" fillId="13" borderId="0" xfId="0" applyFont="1" applyFill="1" applyAlignment="1" applyProtection="1">
      <alignment horizontal="left" vertical="center" readingOrder="1"/>
      <protection locked="0"/>
    </xf>
    <xf numFmtId="165" fontId="4" fillId="0" borderId="6" xfId="1" applyNumberFormat="1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left" vertical="center" readingOrder="1"/>
      <protection locked="0"/>
    </xf>
    <xf numFmtId="165" fontId="4" fillId="7" borderId="14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7" borderId="6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5" borderId="14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9" xfId="1" applyNumberFormat="1" applyFont="1" applyBorder="1" applyAlignment="1" applyProtection="1">
      <alignment horizontal="left" vertical="center" wrapText="1" readingOrder="1"/>
      <protection locked="0"/>
    </xf>
    <xf numFmtId="0" fontId="5" fillId="13" borderId="0" xfId="0" applyFont="1" applyFill="1" applyAlignment="1" applyProtection="1">
      <alignment wrapText="1"/>
      <protection locked="0"/>
    </xf>
    <xf numFmtId="165" fontId="4" fillId="13" borderId="0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17" xfId="1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17" xfId="1" applyNumberFormat="1" applyFont="1" applyBorder="1" applyAlignment="1" applyProtection="1">
      <alignment horizontal="left" vertical="center" wrapText="1" readingOrder="1"/>
      <protection locked="0"/>
    </xf>
    <xf numFmtId="0" fontId="4" fillId="13" borderId="16" xfId="9" applyFont="1" applyFill="1" applyBorder="1" applyAlignment="1" applyProtection="1">
      <alignment horizontal="left" vertical="center" wrapText="1" readingOrder="1"/>
      <protection locked="0"/>
    </xf>
    <xf numFmtId="168" fontId="4" fillId="13" borderId="0" xfId="5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horizontal="left" vertical="center" wrapText="1" readingOrder="1"/>
      <protection locked="0"/>
    </xf>
    <xf numFmtId="165" fontId="4" fillId="2" borderId="6" xfId="1" applyNumberFormat="1" applyFont="1" applyFill="1" applyBorder="1" applyAlignment="1" applyProtection="1">
      <alignment horizontal="right" vertical="center" wrapText="1" readingOrder="2"/>
      <protection locked="0"/>
    </xf>
    <xf numFmtId="166" fontId="14" fillId="6" borderId="6" xfId="0" applyNumberFormat="1" applyFont="1" applyFill="1" applyBorder="1" applyAlignment="1" applyProtection="1">
      <alignment horizontal="left" vertical="center" wrapText="1" readingOrder="2"/>
      <protection locked="0"/>
    </xf>
    <xf numFmtId="166" fontId="14" fillId="6" borderId="7" xfId="0" applyNumberFormat="1" applyFont="1" applyFill="1" applyBorder="1" applyAlignment="1" applyProtection="1">
      <alignment horizontal="left" vertical="center" wrapText="1" readingOrder="2"/>
      <protection locked="0"/>
    </xf>
    <xf numFmtId="0" fontId="4" fillId="13" borderId="7" xfId="0" applyFont="1" applyFill="1" applyBorder="1" applyAlignment="1" applyProtection="1">
      <alignment horizontal="left" vertical="center" wrapText="1" readingOrder="1"/>
      <protection locked="0"/>
    </xf>
    <xf numFmtId="0" fontId="4" fillId="2" borderId="8" xfId="0" applyFont="1" applyFill="1" applyBorder="1" applyAlignment="1" applyProtection="1">
      <alignment horizontal="left" vertical="center" wrapText="1" readingOrder="1"/>
      <protection locked="0"/>
    </xf>
    <xf numFmtId="165" fontId="4" fillId="2" borderId="9" xfId="1" applyNumberFormat="1" applyFont="1" applyFill="1" applyBorder="1" applyAlignment="1" applyProtection="1">
      <alignment horizontal="right" vertical="center" wrapText="1" readingOrder="2"/>
      <protection locked="0"/>
    </xf>
    <xf numFmtId="166" fontId="14" fillId="6" borderId="9" xfId="0" applyNumberFormat="1" applyFont="1" applyFill="1" applyBorder="1" applyAlignment="1" applyProtection="1">
      <alignment horizontal="left" vertical="center" wrapText="1" readingOrder="2"/>
      <protection locked="0"/>
    </xf>
    <xf numFmtId="166" fontId="14" fillId="6" borderId="10" xfId="0" applyNumberFormat="1" applyFont="1" applyFill="1" applyBorder="1" applyAlignment="1" applyProtection="1">
      <alignment horizontal="left" vertical="center" wrapText="1" readingOrder="2"/>
      <protection locked="0"/>
    </xf>
    <xf numFmtId="0" fontId="4" fillId="13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Protection="1">
      <protection locked="0"/>
    </xf>
    <xf numFmtId="0" fontId="0" fillId="13" borderId="0" xfId="0" applyFill="1" applyProtection="1">
      <protection locked="0"/>
    </xf>
    <xf numFmtId="0" fontId="27" fillId="1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66" fontId="14" fillId="6" borderId="6" xfId="0" applyNumberFormat="1" applyFont="1" applyFill="1" applyBorder="1" applyAlignment="1" applyProtection="1">
      <alignment horizontal="left" vertical="center" wrapText="1" readingOrder="2"/>
      <protection locked="0"/>
    </xf>
    <xf numFmtId="166" fontId="14" fillId="6" borderId="7" xfId="0" applyNumberFormat="1" applyFont="1" applyFill="1" applyBorder="1" applyAlignment="1" applyProtection="1">
      <alignment horizontal="left" vertical="center" wrapText="1" readingOrder="2"/>
      <protection locked="0"/>
    </xf>
    <xf numFmtId="0" fontId="4" fillId="0" borderId="0" xfId="0" applyFont="1" applyAlignment="1" applyProtection="1">
      <alignment wrapText="1"/>
      <protection locked="0"/>
    </xf>
    <xf numFmtId="165" fontId="14" fillId="14" borderId="6" xfId="1" applyNumberFormat="1" applyFont="1" applyFill="1" applyBorder="1" applyAlignment="1" applyProtection="1">
      <alignment horizontal="left" vertical="center" wrapText="1" readingOrder="2"/>
      <protection locked="0"/>
    </xf>
    <xf numFmtId="165" fontId="14" fillId="14" borderId="7" xfId="1" applyNumberFormat="1" applyFont="1" applyFill="1" applyBorder="1" applyAlignment="1" applyProtection="1">
      <alignment horizontal="left" vertical="center" wrapText="1" readingOrder="2"/>
      <protection locked="0"/>
    </xf>
    <xf numFmtId="165" fontId="14" fillId="14" borderId="9" xfId="1" applyNumberFormat="1" applyFont="1" applyFill="1" applyBorder="1" applyAlignment="1" applyProtection="1">
      <alignment horizontal="left" vertical="center" wrapText="1" readingOrder="2"/>
      <protection locked="0"/>
    </xf>
    <xf numFmtId="165" fontId="14" fillId="14" borderId="10" xfId="1" applyNumberFormat="1" applyFont="1" applyFill="1" applyBorder="1" applyAlignment="1" applyProtection="1">
      <alignment horizontal="left" vertical="center" wrapText="1" readingOrder="2"/>
      <protection locked="0"/>
    </xf>
    <xf numFmtId="0" fontId="14" fillId="4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14" fillId="4" borderId="4" xfId="1" applyNumberFormat="1" applyFont="1" applyFill="1" applyBorder="1" applyAlignment="1" applyProtection="1">
      <alignment horizontal="left" vertical="center" wrapText="1" readingOrder="1"/>
      <protection locked="0"/>
    </xf>
    <xf numFmtId="165" fontId="14" fillId="4" borderId="6" xfId="1" applyNumberFormat="1" applyFont="1" applyFill="1" applyBorder="1" applyAlignment="1" applyProtection="1">
      <alignment horizontal="left" vertical="center" wrapText="1" readingOrder="1"/>
      <protection locked="0"/>
    </xf>
    <xf numFmtId="165" fontId="14" fillId="4" borderId="7" xfId="1" applyNumberFormat="1" applyFont="1" applyFill="1" applyBorder="1" applyAlignment="1" applyProtection="1">
      <alignment horizontal="left" vertical="center" wrapText="1" readingOrder="1"/>
      <protection locked="0"/>
    </xf>
    <xf numFmtId="165" fontId="14" fillId="0" borderId="6" xfId="1" applyNumberFormat="1" applyFont="1" applyFill="1" applyBorder="1" applyAlignment="1" applyProtection="1">
      <alignment horizontal="left" vertical="center" wrapText="1" readingOrder="1"/>
      <protection locked="0"/>
    </xf>
    <xf numFmtId="165" fontId="14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9" fontId="14" fillId="6" borderId="6" xfId="1" applyNumberFormat="1" applyFont="1" applyFill="1" applyBorder="1" applyAlignment="1" applyProtection="1">
      <alignment horizontal="left" vertical="center" wrapText="1" readingOrder="1"/>
      <protection locked="0"/>
    </xf>
    <xf numFmtId="9" fontId="14" fillId="6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26" fillId="13" borderId="0" xfId="10" applyFill="1" applyProtection="1">
      <protection locked="0"/>
    </xf>
    <xf numFmtId="170" fontId="16" fillId="12" borderId="6" xfId="0" applyNumberFormat="1" applyFont="1" applyFill="1" applyBorder="1" applyProtection="1">
      <protection locked="0"/>
    </xf>
    <xf numFmtId="170" fontId="30" fillId="0" borderId="6" xfId="0" applyNumberFormat="1" applyFont="1" applyBorder="1" applyProtection="1">
      <protection locked="0"/>
    </xf>
    <xf numFmtId="170" fontId="4" fillId="0" borderId="6" xfId="0" applyNumberFormat="1" applyFont="1" applyBorder="1" applyProtection="1">
      <protection locked="0"/>
    </xf>
    <xf numFmtId="0" fontId="27" fillId="13" borderId="0" xfId="0" applyFont="1" applyFill="1" applyAlignment="1" applyProtection="1">
      <alignment vertical="center"/>
    </xf>
    <xf numFmtId="0" fontId="5" fillId="13" borderId="0" xfId="0" applyFont="1" applyFill="1" applyAlignment="1" applyProtection="1">
      <alignment horizontal="right"/>
    </xf>
    <xf numFmtId="0" fontId="29" fillId="13" borderId="0" xfId="0" applyFont="1" applyFill="1" applyAlignment="1" applyProtection="1">
      <alignment horizontal="center" vertical="center" wrapText="1"/>
    </xf>
    <xf numFmtId="0" fontId="8" fillId="13" borderId="0" xfId="0" applyFont="1" applyFill="1" applyAlignment="1" applyProtection="1">
      <alignment horizontal="center" vertical="center" wrapText="1"/>
    </xf>
    <xf numFmtId="0" fontId="22" fillId="13" borderId="0" xfId="0" applyFont="1" applyFill="1" applyAlignment="1" applyProtection="1">
      <alignment horizontal="right"/>
    </xf>
    <xf numFmtId="0" fontId="19" fillId="13" borderId="0" xfId="0" applyFont="1" applyFill="1" applyProtection="1"/>
    <xf numFmtId="0" fontId="19" fillId="0" borderId="0" xfId="0" applyFont="1" applyProtection="1"/>
    <xf numFmtId="0" fontId="20" fillId="13" borderId="0" xfId="0" applyFont="1" applyFill="1" applyProtection="1"/>
    <xf numFmtId="0" fontId="19" fillId="0" borderId="0" xfId="0" applyFont="1" applyAlignment="1" applyProtection="1">
      <alignment wrapText="1"/>
    </xf>
    <xf numFmtId="0" fontId="21" fillId="13" borderId="0" xfId="0" applyFont="1" applyFill="1" applyAlignment="1" applyProtection="1">
      <alignment horizontal="right" vertical="top"/>
    </xf>
    <xf numFmtId="0" fontId="4" fillId="13" borderId="0" xfId="0" applyFont="1" applyFill="1" applyAlignment="1" applyProtection="1">
      <alignment vertical="top" wrapText="1"/>
    </xf>
    <xf numFmtId="0" fontId="4" fillId="13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13" borderId="0" xfId="0" applyFont="1" applyFill="1" applyProtection="1"/>
    <xf numFmtId="0" fontId="4" fillId="13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7" borderId="13" xfId="0" applyFont="1" applyFill="1" applyBorder="1" applyAlignment="1" applyProtection="1">
      <alignment horizontal="left" vertical="center" wrapText="1" readingOrder="1"/>
    </xf>
    <xf numFmtId="0" fontId="5" fillId="5" borderId="13" xfId="0" applyFont="1" applyFill="1" applyBorder="1" applyAlignment="1" applyProtection="1">
      <alignment horizontal="left" vertical="center" readingOrder="1"/>
    </xf>
    <xf numFmtId="0" fontId="4" fillId="9" borderId="5" xfId="0" applyFont="1" applyFill="1" applyBorder="1" applyAlignment="1" applyProtection="1">
      <alignment horizontal="left" vertical="center" wrapText="1" readingOrder="1"/>
    </xf>
    <xf numFmtId="0" fontId="31" fillId="9" borderId="11" xfId="0" applyFont="1" applyFill="1" applyBorder="1" applyAlignment="1" applyProtection="1">
      <alignment horizontal="left" vertical="center" wrapText="1" readingOrder="1"/>
    </xf>
    <xf numFmtId="0" fontId="4" fillId="9" borderId="11" xfId="0" applyFont="1" applyFill="1" applyBorder="1" applyAlignment="1" applyProtection="1">
      <alignment horizontal="left" vertical="center" wrapText="1" readingOrder="1"/>
    </xf>
    <xf numFmtId="0" fontId="4" fillId="9" borderId="8" xfId="0" applyFont="1" applyFill="1" applyBorder="1" applyAlignment="1" applyProtection="1">
      <alignment horizontal="left" vertical="center" wrapText="1" readingOrder="1"/>
    </xf>
    <xf numFmtId="165" fontId="24" fillId="0" borderId="14" xfId="1" applyNumberFormat="1" applyFont="1" applyBorder="1" applyAlignment="1" applyProtection="1">
      <alignment horizontal="left" vertical="center" wrapText="1" readingOrder="1"/>
    </xf>
    <xf numFmtId="165" fontId="24" fillId="0" borderId="6" xfId="1" applyNumberFormat="1" applyFont="1" applyBorder="1" applyAlignment="1" applyProtection="1">
      <alignment horizontal="left" vertical="center" wrapText="1" readingOrder="1"/>
    </xf>
    <xf numFmtId="0" fontId="23" fillId="10" borderId="1" xfId="9" applyFont="1" applyFill="1" applyBorder="1" applyAlignment="1" applyProtection="1">
      <alignment horizontal="left" wrapText="1"/>
    </xf>
    <xf numFmtId="0" fontId="4" fillId="9" borderId="5" xfId="9" applyFont="1" applyFill="1" applyBorder="1" applyAlignment="1" applyProtection="1">
      <alignment horizontal="left" vertical="center" wrapText="1" readingOrder="1"/>
    </xf>
    <xf numFmtId="0" fontId="5" fillId="7" borderId="3" xfId="0" applyFont="1" applyFill="1" applyBorder="1" applyAlignment="1" applyProtection="1">
      <alignment horizontal="center" vertical="center" wrapText="1"/>
    </xf>
    <xf numFmtId="0" fontId="24" fillId="9" borderId="2" xfId="0" applyFont="1" applyFill="1" applyBorder="1" applyAlignment="1" applyProtection="1">
      <alignment horizontal="left" vertical="center" wrapText="1" readingOrder="1"/>
    </xf>
    <xf numFmtId="0" fontId="6" fillId="10" borderId="2" xfId="0" applyFont="1" applyFill="1" applyBorder="1" applyAlignment="1" applyProtection="1">
      <alignment horizontal="left" wrapText="1"/>
    </xf>
    <xf numFmtId="0" fontId="5" fillId="9" borderId="8" xfId="0" applyFont="1" applyFill="1" applyBorder="1" applyAlignment="1" applyProtection="1">
      <alignment horizontal="left" vertical="center" wrapText="1" readingOrder="1"/>
    </xf>
    <xf numFmtId="0" fontId="7" fillId="11" borderId="19" xfId="0" applyFont="1" applyFill="1" applyBorder="1" applyAlignment="1" applyProtection="1">
      <alignment horizontal="center" vertical="center" wrapText="1"/>
    </xf>
    <xf numFmtId="0" fontId="7" fillId="11" borderId="2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 readingOrder="1"/>
    </xf>
    <xf numFmtId="0" fontId="5" fillId="3" borderId="3" xfId="0" applyFont="1" applyFill="1" applyBorder="1" applyAlignment="1" applyProtection="1">
      <alignment horizontal="center" vertical="center" wrapText="1" readingOrder="2"/>
    </xf>
    <xf numFmtId="0" fontId="5" fillId="3" borderId="3" xfId="0" applyFont="1" applyFill="1" applyBorder="1" applyAlignment="1" applyProtection="1">
      <alignment horizontal="center" vertical="center" wrapText="1" readingOrder="1"/>
    </xf>
    <xf numFmtId="0" fontId="5" fillId="13" borderId="4" xfId="0" applyFont="1" applyFill="1" applyBorder="1" applyAlignment="1" applyProtection="1">
      <alignment horizontal="center" vertical="center" wrapText="1" readingOrder="1"/>
    </xf>
  </cellXfs>
  <cellStyles count="11">
    <cellStyle name="Comma" xfId="1" builtinId="3"/>
    <cellStyle name="Comma 2" xfId="7" xr:uid="{EAE714A2-C62E-4E9E-92D7-D6016EB3D7B1}"/>
    <cellStyle name="Currency 2" xfId="5" xr:uid="{C247C21D-E34F-4688-A8AE-A091CC0D1E03}"/>
    <cellStyle name="Currency 3" xfId="4" xr:uid="{E6F85689-C1A8-428B-B59D-14A0FDE902E2}"/>
    <cellStyle name="Hyperlink" xfId="10" builtinId="8"/>
    <cellStyle name="Normal" xfId="0" builtinId="0"/>
    <cellStyle name="Normal 2" xfId="6" xr:uid="{4DC9099C-2A7A-4ABC-B1EC-34345A564EB0}"/>
    <cellStyle name="Normal 3" xfId="2" xr:uid="{57A996B4-2D4D-4598-89CE-FFE9CBD0A9BE}"/>
    <cellStyle name="Normal 4" xfId="9" xr:uid="{5E73980A-99AB-4227-A1EF-FF506C0ABA9C}"/>
    <cellStyle name="Normal 5" xfId="8" xr:uid="{A0D09124-7861-4766-BB57-C7660DD29279}"/>
    <cellStyle name="Percent 2" xfId="3" xr:uid="{56795DAB-BFD4-4D8A-A0B5-A81BCD427BB4}"/>
  </cellStyles>
  <dxfs count="0"/>
  <tableStyles count="0" defaultTableStyle="TableStyleMedium2" defaultPivotStyle="PivotStyleLight16"/>
  <colors>
    <mruColors>
      <color rgb="FFFFFFCC"/>
      <color rgb="FF7D264F"/>
      <color rgb="FFF5F9FD"/>
      <color rgb="FFFFFFDD"/>
      <color rgb="FF3399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190500</xdr:rowOff>
    </xdr:from>
    <xdr:to>
      <xdr:col>2</xdr:col>
      <xdr:colOff>737624</xdr:colOff>
      <xdr:row>1</xdr:row>
      <xdr:rowOff>309373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BF7C86-B918-4600-BDB8-AB7DAEC5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3938024" cy="576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rs.gov/individuals/international-taxpayers/yearly-average-currency-exchange-rates" TargetMode="Externa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167C-2880-4A6F-9810-0DBAD7619E4F}">
  <dimension ref="A1:S100"/>
  <sheetViews>
    <sheetView workbookViewId="0">
      <selection activeCell="D6" sqref="D6"/>
    </sheetView>
  </sheetViews>
  <sheetFormatPr defaultRowHeight="15" x14ac:dyDescent="0.25"/>
  <cols>
    <col min="1" max="1" width="16.28515625" customWidth="1"/>
    <col min="2" max="2" width="32.5703125" customWidth="1"/>
    <col min="3" max="3" width="12.85546875" customWidth="1"/>
    <col min="4" max="4" width="13" customWidth="1"/>
    <col min="5" max="5" width="26.7109375" customWidth="1"/>
    <col min="6" max="6" width="11.5703125" hidden="1" customWidth="1"/>
    <col min="7" max="7" width="10.85546875" hidden="1" customWidth="1"/>
    <col min="14" max="14" width="10.85546875" hidden="1" customWidth="1"/>
    <col min="15" max="15" width="12.28515625" hidden="1" customWidth="1"/>
  </cols>
  <sheetData>
    <row r="1" spans="1:19" ht="21" x14ac:dyDescent="0.25">
      <c r="A1" s="10"/>
      <c r="B1" s="9" t="s">
        <v>410</v>
      </c>
      <c r="C1" s="17"/>
      <c r="D1" s="13"/>
      <c r="F1" s="19"/>
      <c r="G1" s="20"/>
    </row>
    <row r="2" spans="1:19" x14ac:dyDescent="0.25">
      <c r="A2" s="10"/>
      <c r="C2" s="17"/>
      <c r="D2" s="13"/>
      <c r="F2" s="19"/>
      <c r="G2" s="20"/>
    </row>
    <row r="3" spans="1:19" x14ac:dyDescent="0.25">
      <c r="A3" s="10"/>
      <c r="B3" s="11" t="s">
        <v>403</v>
      </c>
      <c r="C3" s="17"/>
      <c r="D3" s="13"/>
      <c r="F3" s="19"/>
      <c r="G3" s="20"/>
    </row>
    <row r="4" spans="1:19" x14ac:dyDescent="0.25">
      <c r="A4" s="10"/>
      <c r="C4" s="17"/>
      <c r="D4" s="13"/>
      <c r="F4" s="19"/>
      <c r="G4" s="20"/>
    </row>
    <row r="5" spans="1:19" x14ac:dyDescent="0.25">
      <c r="A5" s="14" t="s">
        <v>10</v>
      </c>
      <c r="B5" s="15" t="s">
        <v>9</v>
      </c>
      <c r="C5" s="18" t="s">
        <v>0</v>
      </c>
      <c r="D5" s="16" t="s">
        <v>8</v>
      </c>
      <c r="E5" s="15" t="s">
        <v>414</v>
      </c>
      <c r="F5" s="21" t="s">
        <v>409</v>
      </c>
      <c r="G5" s="22" t="s">
        <v>12</v>
      </c>
      <c r="H5" s="1"/>
      <c r="I5" s="1"/>
      <c r="J5" s="1"/>
      <c r="K5" s="1"/>
      <c r="L5" s="1"/>
      <c r="M5" s="1"/>
      <c r="N5" s="1" t="s">
        <v>12</v>
      </c>
      <c r="O5" s="1" t="s">
        <v>11</v>
      </c>
      <c r="P5" s="1"/>
      <c r="Q5" s="1"/>
      <c r="R5" s="1"/>
      <c r="S5" s="1"/>
    </row>
    <row r="6" spans="1:19" x14ac:dyDescent="0.25">
      <c r="A6" s="10"/>
      <c r="B6" s="12"/>
      <c r="C6" s="17"/>
      <c r="D6" s="13"/>
      <c r="F6" s="20" t="e">
        <f>VLOOKUP(D6,'Sch. E Rental'!E$3:F$7,2,FALSE)</f>
        <v>#N/A</v>
      </c>
      <c r="G6" s="23" t="e">
        <f>C6/F6</f>
        <v>#N/A</v>
      </c>
      <c r="N6">
        <f t="shared" ref="N6:N69" si="0">IF(D6="NIS",C6/F6,C6)</f>
        <v>0</v>
      </c>
      <c r="O6">
        <f t="shared" ref="O6:O69" si="1">IF(D6="USD",C6*F6,C6)</f>
        <v>0</v>
      </c>
    </row>
    <row r="7" spans="1:19" x14ac:dyDescent="0.25">
      <c r="A7" s="10"/>
      <c r="B7" s="2"/>
      <c r="C7" s="17"/>
      <c r="D7" s="13"/>
      <c r="F7" s="20" t="e">
        <f>VLOOKUP(D7,'Sch. E Rental'!E$3:F$7,2,FALSE)</f>
        <v>#N/A</v>
      </c>
      <c r="G7" s="23" t="e">
        <f t="shared" ref="G7:G70" si="2">C7/F7</f>
        <v>#N/A</v>
      </c>
      <c r="N7">
        <f t="shared" si="0"/>
        <v>0</v>
      </c>
      <c r="O7">
        <f t="shared" si="1"/>
        <v>0</v>
      </c>
    </row>
    <row r="8" spans="1:19" x14ac:dyDescent="0.25">
      <c r="A8" s="10"/>
      <c r="B8" s="3"/>
      <c r="C8" s="17"/>
      <c r="D8" s="13"/>
      <c r="F8" s="20" t="e">
        <f>VLOOKUP(D8,'Sch. E Rental'!E$3:F$7,2,FALSE)</f>
        <v>#N/A</v>
      </c>
      <c r="G8" s="23" t="e">
        <f t="shared" si="2"/>
        <v>#N/A</v>
      </c>
      <c r="N8">
        <f t="shared" si="0"/>
        <v>0</v>
      </c>
      <c r="O8">
        <f t="shared" si="1"/>
        <v>0</v>
      </c>
    </row>
    <row r="9" spans="1:19" x14ac:dyDescent="0.25">
      <c r="A9" s="10"/>
      <c r="B9" s="3"/>
      <c r="C9" s="17"/>
      <c r="D9" s="13"/>
      <c r="F9" s="20" t="e">
        <f>VLOOKUP(D9,'Sch. E Rental'!E$3:F$7,2,FALSE)</f>
        <v>#N/A</v>
      </c>
      <c r="G9" s="23" t="e">
        <f t="shared" si="2"/>
        <v>#N/A</v>
      </c>
      <c r="N9">
        <f t="shared" si="0"/>
        <v>0</v>
      </c>
      <c r="O9">
        <f t="shared" si="1"/>
        <v>0</v>
      </c>
    </row>
    <row r="10" spans="1:19" x14ac:dyDescent="0.25">
      <c r="A10" s="10"/>
      <c r="B10" s="3"/>
      <c r="C10" s="17"/>
      <c r="D10" s="13"/>
      <c r="F10" s="20" t="e">
        <f>VLOOKUP(D10,'Sch. E Rental'!E$3:F$7,2,FALSE)</f>
        <v>#N/A</v>
      </c>
      <c r="G10" s="23" t="e">
        <f t="shared" si="2"/>
        <v>#N/A</v>
      </c>
      <c r="N10">
        <f t="shared" si="0"/>
        <v>0</v>
      </c>
      <c r="O10">
        <f t="shared" si="1"/>
        <v>0</v>
      </c>
    </row>
    <row r="11" spans="1:19" x14ac:dyDescent="0.25">
      <c r="A11" s="10"/>
      <c r="B11" s="3"/>
      <c r="C11" s="17"/>
      <c r="D11" s="13"/>
      <c r="F11" s="20" t="e">
        <f>VLOOKUP(D11,'Sch. E Rental'!E$3:F$7,2,FALSE)</f>
        <v>#N/A</v>
      </c>
      <c r="G11" s="23" t="e">
        <f t="shared" si="2"/>
        <v>#N/A</v>
      </c>
      <c r="N11">
        <f t="shared" si="0"/>
        <v>0</v>
      </c>
      <c r="O11">
        <f t="shared" si="1"/>
        <v>0</v>
      </c>
    </row>
    <row r="12" spans="1:19" x14ac:dyDescent="0.25">
      <c r="A12" s="10"/>
      <c r="B12" s="3"/>
      <c r="C12" s="17"/>
      <c r="D12" s="13"/>
      <c r="F12" s="20" t="e">
        <f>VLOOKUP(D12,'Sch. E Rental'!E$3:F$7,2,FALSE)</f>
        <v>#N/A</v>
      </c>
      <c r="G12" s="23" t="e">
        <f t="shared" si="2"/>
        <v>#N/A</v>
      </c>
      <c r="N12">
        <f t="shared" si="0"/>
        <v>0</v>
      </c>
      <c r="O12">
        <f t="shared" si="1"/>
        <v>0</v>
      </c>
    </row>
    <row r="13" spans="1:19" x14ac:dyDescent="0.25">
      <c r="A13" s="10"/>
      <c r="B13" s="2"/>
      <c r="C13" s="17"/>
      <c r="D13" s="13"/>
      <c r="F13" s="20" t="e">
        <f>VLOOKUP(D13,'Sch. E Rental'!E$3:F$7,2,FALSE)</f>
        <v>#N/A</v>
      </c>
      <c r="G13" s="23" t="e">
        <f t="shared" si="2"/>
        <v>#N/A</v>
      </c>
      <c r="N13">
        <f t="shared" si="0"/>
        <v>0</v>
      </c>
      <c r="O13">
        <f t="shared" si="1"/>
        <v>0</v>
      </c>
    </row>
    <row r="14" spans="1:19" x14ac:dyDescent="0.25">
      <c r="A14" s="10"/>
      <c r="B14" s="2"/>
      <c r="C14" s="17"/>
      <c r="D14" s="13"/>
      <c r="F14" s="20" t="e">
        <f>VLOOKUP(D14,'Sch. E Rental'!E$3:F$7,2,FALSE)</f>
        <v>#N/A</v>
      </c>
      <c r="G14" s="23" t="e">
        <f t="shared" si="2"/>
        <v>#N/A</v>
      </c>
      <c r="N14">
        <f t="shared" si="0"/>
        <v>0</v>
      </c>
      <c r="O14">
        <f t="shared" si="1"/>
        <v>0</v>
      </c>
    </row>
    <row r="15" spans="1:19" x14ac:dyDescent="0.25">
      <c r="A15" s="10"/>
      <c r="B15" s="2"/>
      <c r="C15" s="17"/>
      <c r="D15" s="13"/>
      <c r="F15" s="20" t="e">
        <f>VLOOKUP(D15,'Sch. E Rental'!E$3:F$7,2,FALSE)</f>
        <v>#N/A</v>
      </c>
      <c r="G15" s="23" t="e">
        <f t="shared" si="2"/>
        <v>#N/A</v>
      </c>
      <c r="N15">
        <f t="shared" si="0"/>
        <v>0</v>
      </c>
      <c r="O15">
        <f t="shared" si="1"/>
        <v>0</v>
      </c>
    </row>
    <row r="16" spans="1:19" x14ac:dyDescent="0.25">
      <c r="A16" s="10"/>
      <c r="B16" s="3"/>
      <c r="C16" s="17"/>
      <c r="D16" s="13"/>
      <c r="F16" s="20" t="e">
        <f>VLOOKUP(D16,'Sch. E Rental'!E$3:F$7,2,FALSE)</f>
        <v>#N/A</v>
      </c>
      <c r="G16" s="23" t="e">
        <f t="shared" si="2"/>
        <v>#N/A</v>
      </c>
      <c r="N16">
        <f t="shared" si="0"/>
        <v>0</v>
      </c>
      <c r="O16">
        <f t="shared" si="1"/>
        <v>0</v>
      </c>
    </row>
    <row r="17" spans="1:15" x14ac:dyDescent="0.25">
      <c r="A17" s="10"/>
      <c r="B17" s="3"/>
      <c r="C17" s="17"/>
      <c r="D17" s="13"/>
      <c r="F17" s="20" t="e">
        <f>VLOOKUP(D17,'Sch. E Rental'!E$3:F$7,2,FALSE)</f>
        <v>#N/A</v>
      </c>
      <c r="G17" s="23" t="e">
        <f t="shared" si="2"/>
        <v>#N/A</v>
      </c>
      <c r="N17">
        <f t="shared" si="0"/>
        <v>0</v>
      </c>
      <c r="O17">
        <f t="shared" si="1"/>
        <v>0</v>
      </c>
    </row>
    <row r="18" spans="1:15" x14ac:dyDescent="0.25">
      <c r="A18" s="10"/>
      <c r="B18" s="2"/>
      <c r="C18" s="17"/>
      <c r="D18" s="13"/>
      <c r="F18" s="20" t="e">
        <f>VLOOKUP(D18,'Sch. E Rental'!E$3:F$7,2,FALSE)</f>
        <v>#N/A</v>
      </c>
      <c r="G18" s="23" t="e">
        <f t="shared" si="2"/>
        <v>#N/A</v>
      </c>
      <c r="N18">
        <f t="shared" si="0"/>
        <v>0</v>
      </c>
      <c r="O18">
        <f t="shared" si="1"/>
        <v>0</v>
      </c>
    </row>
    <row r="19" spans="1:15" x14ac:dyDescent="0.25">
      <c r="A19" s="10"/>
      <c r="B19" s="3"/>
      <c r="C19" s="17"/>
      <c r="D19" s="13"/>
      <c r="F19" s="20" t="e">
        <f>VLOOKUP(D19,'Sch. E Rental'!E$3:F$7,2,FALSE)</f>
        <v>#N/A</v>
      </c>
      <c r="G19" s="23" t="e">
        <f t="shared" si="2"/>
        <v>#N/A</v>
      </c>
      <c r="N19">
        <f t="shared" si="0"/>
        <v>0</v>
      </c>
      <c r="O19">
        <f t="shared" si="1"/>
        <v>0</v>
      </c>
    </row>
    <row r="20" spans="1:15" x14ac:dyDescent="0.25">
      <c r="A20" s="10"/>
      <c r="B20" s="3"/>
      <c r="C20" s="17"/>
      <c r="D20" s="13"/>
      <c r="F20" s="20" t="e">
        <f>VLOOKUP(D20,'Sch. E Rental'!E$3:F$7,2,FALSE)</f>
        <v>#N/A</v>
      </c>
      <c r="G20" s="23" t="e">
        <f t="shared" si="2"/>
        <v>#N/A</v>
      </c>
      <c r="N20">
        <f t="shared" si="0"/>
        <v>0</v>
      </c>
      <c r="O20">
        <f t="shared" si="1"/>
        <v>0</v>
      </c>
    </row>
    <row r="21" spans="1:15" x14ac:dyDescent="0.25">
      <c r="A21" s="10"/>
      <c r="B21" s="3"/>
      <c r="C21" s="17"/>
      <c r="D21" s="13"/>
      <c r="F21" s="20" t="e">
        <f>VLOOKUP(D21,'Sch. E Rental'!E$3:F$7,2,FALSE)</f>
        <v>#N/A</v>
      </c>
      <c r="G21" s="23" t="e">
        <f t="shared" si="2"/>
        <v>#N/A</v>
      </c>
      <c r="N21">
        <f t="shared" si="0"/>
        <v>0</v>
      </c>
      <c r="O21">
        <f t="shared" si="1"/>
        <v>0</v>
      </c>
    </row>
    <row r="22" spans="1:15" x14ac:dyDescent="0.25">
      <c r="A22" s="10"/>
      <c r="B22" s="3"/>
      <c r="C22" s="17"/>
      <c r="D22" s="13"/>
      <c r="F22" s="20" t="e">
        <f>VLOOKUP(D22,'Sch. E Rental'!E$3:F$7,2,FALSE)</f>
        <v>#N/A</v>
      </c>
      <c r="G22" s="23" t="e">
        <f t="shared" si="2"/>
        <v>#N/A</v>
      </c>
      <c r="N22">
        <f t="shared" si="0"/>
        <v>0</v>
      </c>
      <c r="O22">
        <f t="shared" si="1"/>
        <v>0</v>
      </c>
    </row>
    <row r="23" spans="1:15" x14ac:dyDescent="0.25">
      <c r="A23" s="10"/>
      <c r="B23" s="2"/>
      <c r="C23" s="17"/>
      <c r="D23" s="13"/>
      <c r="F23" s="20" t="e">
        <f>VLOOKUP(D23,'Sch. E Rental'!E$3:F$7,2,FALSE)</f>
        <v>#N/A</v>
      </c>
      <c r="G23" s="23" t="e">
        <f t="shared" si="2"/>
        <v>#N/A</v>
      </c>
      <c r="N23">
        <f t="shared" si="0"/>
        <v>0</v>
      </c>
      <c r="O23">
        <f t="shared" si="1"/>
        <v>0</v>
      </c>
    </row>
    <row r="24" spans="1:15" x14ac:dyDescent="0.25">
      <c r="A24" s="10"/>
      <c r="B24" s="3"/>
      <c r="C24" s="17"/>
      <c r="D24" s="13"/>
      <c r="F24" s="20" t="e">
        <f>VLOOKUP(D24,'Sch. E Rental'!E$3:F$7,2,FALSE)</f>
        <v>#N/A</v>
      </c>
      <c r="G24" s="23" t="e">
        <f t="shared" si="2"/>
        <v>#N/A</v>
      </c>
      <c r="N24">
        <f t="shared" si="0"/>
        <v>0</v>
      </c>
      <c r="O24">
        <f t="shared" si="1"/>
        <v>0</v>
      </c>
    </row>
    <row r="25" spans="1:15" x14ac:dyDescent="0.25">
      <c r="A25" s="10"/>
      <c r="B25" s="3"/>
      <c r="C25" s="17"/>
      <c r="D25" s="13"/>
      <c r="F25" s="20" t="e">
        <f>VLOOKUP(D25,'Sch. E Rental'!E$3:F$7,2,FALSE)</f>
        <v>#N/A</v>
      </c>
      <c r="G25" s="23" t="e">
        <f t="shared" si="2"/>
        <v>#N/A</v>
      </c>
      <c r="N25">
        <f t="shared" si="0"/>
        <v>0</v>
      </c>
      <c r="O25">
        <f t="shared" si="1"/>
        <v>0</v>
      </c>
    </row>
    <row r="26" spans="1:15" x14ac:dyDescent="0.25">
      <c r="A26" s="10"/>
      <c r="B26" s="3"/>
      <c r="C26" s="17"/>
      <c r="D26" s="13"/>
      <c r="F26" s="20" t="e">
        <f>VLOOKUP(D26,'Sch. E Rental'!E$3:F$7,2,FALSE)</f>
        <v>#N/A</v>
      </c>
      <c r="G26" s="23" t="e">
        <f t="shared" si="2"/>
        <v>#N/A</v>
      </c>
      <c r="N26">
        <f t="shared" si="0"/>
        <v>0</v>
      </c>
      <c r="O26">
        <f t="shared" si="1"/>
        <v>0</v>
      </c>
    </row>
    <row r="27" spans="1:15" x14ac:dyDescent="0.25">
      <c r="A27" s="10"/>
      <c r="B27" s="3"/>
      <c r="C27" s="17"/>
      <c r="D27" s="13"/>
      <c r="F27" s="20" t="e">
        <f>VLOOKUP(D27,'Sch. E Rental'!E$3:F$7,2,FALSE)</f>
        <v>#N/A</v>
      </c>
      <c r="G27" s="23" t="e">
        <f t="shared" si="2"/>
        <v>#N/A</v>
      </c>
      <c r="N27">
        <f t="shared" si="0"/>
        <v>0</v>
      </c>
      <c r="O27">
        <f t="shared" si="1"/>
        <v>0</v>
      </c>
    </row>
    <row r="28" spans="1:15" x14ac:dyDescent="0.25">
      <c r="A28" s="10"/>
      <c r="B28" s="3"/>
      <c r="C28" s="17"/>
      <c r="D28" s="13"/>
      <c r="F28" s="20" t="e">
        <f>VLOOKUP(D28,'Sch. E Rental'!E$3:F$7,2,FALSE)</f>
        <v>#N/A</v>
      </c>
      <c r="G28" s="23" t="e">
        <f t="shared" si="2"/>
        <v>#N/A</v>
      </c>
      <c r="N28">
        <f t="shared" si="0"/>
        <v>0</v>
      </c>
      <c r="O28">
        <f t="shared" si="1"/>
        <v>0</v>
      </c>
    </row>
    <row r="29" spans="1:15" x14ac:dyDescent="0.25">
      <c r="A29" s="10"/>
      <c r="B29" s="3"/>
      <c r="C29" s="17"/>
      <c r="D29" s="13"/>
      <c r="F29" s="20" t="e">
        <f>VLOOKUP(D29,'Sch. E Rental'!E$3:F$7,2,FALSE)</f>
        <v>#N/A</v>
      </c>
      <c r="G29" s="23" t="e">
        <f t="shared" si="2"/>
        <v>#N/A</v>
      </c>
      <c r="N29">
        <f t="shared" si="0"/>
        <v>0</v>
      </c>
      <c r="O29">
        <f t="shared" si="1"/>
        <v>0</v>
      </c>
    </row>
    <row r="30" spans="1:15" x14ac:dyDescent="0.25">
      <c r="A30" s="10"/>
      <c r="B30" s="3"/>
      <c r="C30" s="17"/>
      <c r="D30" s="13"/>
      <c r="F30" s="20" t="e">
        <f>VLOOKUP(D30,'Sch. E Rental'!E$3:F$7,2,FALSE)</f>
        <v>#N/A</v>
      </c>
      <c r="G30" s="23" t="e">
        <f t="shared" si="2"/>
        <v>#N/A</v>
      </c>
      <c r="N30">
        <f t="shared" si="0"/>
        <v>0</v>
      </c>
      <c r="O30">
        <f t="shared" si="1"/>
        <v>0</v>
      </c>
    </row>
    <row r="31" spans="1:15" x14ac:dyDescent="0.25">
      <c r="A31" s="10"/>
      <c r="B31" s="2"/>
      <c r="C31" s="17"/>
      <c r="D31" s="13"/>
      <c r="F31" s="20" t="e">
        <f>VLOOKUP(D31,'Sch. E Rental'!E$3:F$7,2,FALSE)</f>
        <v>#N/A</v>
      </c>
      <c r="G31" s="23" t="e">
        <f t="shared" si="2"/>
        <v>#N/A</v>
      </c>
      <c r="N31">
        <f t="shared" si="0"/>
        <v>0</v>
      </c>
      <c r="O31">
        <f t="shared" si="1"/>
        <v>0</v>
      </c>
    </row>
    <row r="32" spans="1:15" x14ac:dyDescent="0.25">
      <c r="A32" s="10"/>
      <c r="B32" s="3"/>
      <c r="C32" s="17"/>
      <c r="D32" s="13"/>
      <c r="F32" s="20" t="e">
        <f>VLOOKUP(D32,'Sch. E Rental'!E$3:F$7,2,FALSE)</f>
        <v>#N/A</v>
      </c>
      <c r="G32" s="23" t="e">
        <f t="shared" si="2"/>
        <v>#N/A</v>
      </c>
      <c r="N32">
        <f t="shared" si="0"/>
        <v>0</v>
      </c>
      <c r="O32">
        <f t="shared" si="1"/>
        <v>0</v>
      </c>
    </row>
    <row r="33" spans="1:15" x14ac:dyDescent="0.25">
      <c r="A33" s="10"/>
      <c r="B33" s="3"/>
      <c r="C33" s="17"/>
      <c r="D33" s="13"/>
      <c r="F33" s="20" t="e">
        <f>VLOOKUP(D33,'Sch. E Rental'!E$3:F$7,2,FALSE)</f>
        <v>#N/A</v>
      </c>
      <c r="G33" s="23" t="e">
        <f t="shared" si="2"/>
        <v>#N/A</v>
      </c>
      <c r="N33">
        <f t="shared" si="0"/>
        <v>0</v>
      </c>
      <c r="O33">
        <f t="shared" si="1"/>
        <v>0</v>
      </c>
    </row>
    <row r="34" spans="1:15" x14ac:dyDescent="0.25">
      <c r="A34" s="10"/>
      <c r="B34" s="2"/>
      <c r="C34" s="17"/>
      <c r="D34" s="13"/>
      <c r="F34" s="20" t="e">
        <f>VLOOKUP(D34,'Sch. E Rental'!E$3:F$7,2,FALSE)</f>
        <v>#N/A</v>
      </c>
      <c r="G34" s="23" t="e">
        <f t="shared" si="2"/>
        <v>#N/A</v>
      </c>
      <c r="N34">
        <f t="shared" si="0"/>
        <v>0</v>
      </c>
      <c r="O34">
        <f t="shared" si="1"/>
        <v>0</v>
      </c>
    </row>
    <row r="35" spans="1:15" x14ac:dyDescent="0.25">
      <c r="A35" s="10"/>
      <c r="B35" s="3"/>
      <c r="C35" s="17"/>
      <c r="D35" s="13"/>
      <c r="F35" s="20" t="e">
        <f>VLOOKUP(D35,'Sch. E Rental'!E$3:F$7,2,FALSE)</f>
        <v>#N/A</v>
      </c>
      <c r="G35" s="23" t="e">
        <f t="shared" si="2"/>
        <v>#N/A</v>
      </c>
      <c r="N35">
        <f t="shared" si="0"/>
        <v>0</v>
      </c>
      <c r="O35">
        <f t="shared" si="1"/>
        <v>0</v>
      </c>
    </row>
    <row r="36" spans="1:15" x14ac:dyDescent="0.25">
      <c r="A36" s="10"/>
      <c r="B36" s="3"/>
      <c r="C36" s="17"/>
      <c r="D36" s="13"/>
      <c r="F36" s="20" t="e">
        <f>VLOOKUP(D36,'Sch. E Rental'!E$3:F$7,2,FALSE)</f>
        <v>#N/A</v>
      </c>
      <c r="G36" s="23" t="e">
        <f t="shared" si="2"/>
        <v>#N/A</v>
      </c>
      <c r="N36">
        <f t="shared" si="0"/>
        <v>0</v>
      </c>
      <c r="O36">
        <f t="shared" si="1"/>
        <v>0</v>
      </c>
    </row>
    <row r="37" spans="1:15" x14ac:dyDescent="0.25">
      <c r="A37" s="10"/>
      <c r="B37" s="2"/>
      <c r="C37" s="17"/>
      <c r="D37" s="13"/>
      <c r="F37" s="20" t="e">
        <f>VLOOKUP(D37,'Sch. E Rental'!E$3:F$7,2,FALSE)</f>
        <v>#N/A</v>
      </c>
      <c r="G37" s="23" t="e">
        <f t="shared" si="2"/>
        <v>#N/A</v>
      </c>
      <c r="N37">
        <f t="shared" si="0"/>
        <v>0</v>
      </c>
      <c r="O37">
        <f t="shared" si="1"/>
        <v>0</v>
      </c>
    </row>
    <row r="38" spans="1:15" x14ac:dyDescent="0.25">
      <c r="A38" s="10"/>
      <c r="B38" s="3"/>
      <c r="C38" s="17"/>
      <c r="D38" s="13"/>
      <c r="F38" s="20" t="e">
        <f>VLOOKUP(D38,'Sch. E Rental'!E$3:F$7,2,FALSE)</f>
        <v>#N/A</v>
      </c>
      <c r="G38" s="23" t="e">
        <f t="shared" si="2"/>
        <v>#N/A</v>
      </c>
      <c r="N38">
        <f t="shared" si="0"/>
        <v>0</v>
      </c>
      <c r="O38">
        <f t="shared" si="1"/>
        <v>0</v>
      </c>
    </row>
    <row r="39" spans="1:15" x14ac:dyDescent="0.25">
      <c r="A39" s="10"/>
      <c r="B39" s="2"/>
      <c r="C39" s="17"/>
      <c r="D39" s="13"/>
      <c r="F39" s="20" t="e">
        <f>VLOOKUP(D39,'Sch. E Rental'!E$3:F$7,2,FALSE)</f>
        <v>#N/A</v>
      </c>
      <c r="G39" s="23" t="e">
        <f t="shared" si="2"/>
        <v>#N/A</v>
      </c>
      <c r="N39">
        <f t="shared" si="0"/>
        <v>0</v>
      </c>
      <c r="O39">
        <f t="shared" si="1"/>
        <v>0</v>
      </c>
    </row>
    <row r="40" spans="1:15" x14ac:dyDescent="0.25">
      <c r="A40" s="10"/>
      <c r="B40" s="3"/>
      <c r="C40" s="17"/>
      <c r="D40" s="13"/>
      <c r="F40" s="20" t="e">
        <f>VLOOKUP(D40,'Sch. E Rental'!E$3:F$7,2,FALSE)</f>
        <v>#N/A</v>
      </c>
      <c r="G40" s="23" t="e">
        <f t="shared" si="2"/>
        <v>#N/A</v>
      </c>
      <c r="N40">
        <f t="shared" si="0"/>
        <v>0</v>
      </c>
      <c r="O40">
        <f t="shared" si="1"/>
        <v>0</v>
      </c>
    </row>
    <row r="41" spans="1:15" x14ac:dyDescent="0.25">
      <c r="A41" s="10"/>
      <c r="B41" s="2"/>
      <c r="C41" s="17"/>
      <c r="D41" s="13"/>
      <c r="F41" s="20" t="e">
        <f>VLOOKUP(D41,'Sch. E Rental'!E$3:F$7,2,FALSE)</f>
        <v>#N/A</v>
      </c>
      <c r="G41" s="23" t="e">
        <f t="shared" si="2"/>
        <v>#N/A</v>
      </c>
      <c r="N41">
        <f t="shared" si="0"/>
        <v>0</v>
      </c>
      <c r="O41">
        <f t="shared" si="1"/>
        <v>0</v>
      </c>
    </row>
    <row r="42" spans="1:15" x14ac:dyDescent="0.25">
      <c r="A42" s="10"/>
      <c r="B42" s="2"/>
      <c r="C42" s="17"/>
      <c r="D42" s="13"/>
      <c r="F42" s="20" t="e">
        <f>VLOOKUP(D42,'Sch. E Rental'!E$3:F$7,2,FALSE)</f>
        <v>#N/A</v>
      </c>
      <c r="G42" s="23" t="e">
        <f t="shared" si="2"/>
        <v>#N/A</v>
      </c>
      <c r="N42">
        <f t="shared" si="0"/>
        <v>0</v>
      </c>
      <c r="O42">
        <f t="shared" si="1"/>
        <v>0</v>
      </c>
    </row>
    <row r="43" spans="1:15" x14ac:dyDescent="0.25">
      <c r="A43" s="10"/>
      <c r="B43" s="3"/>
      <c r="C43" s="17"/>
      <c r="D43" s="13"/>
      <c r="F43" s="20" t="e">
        <f>VLOOKUP(D43,'Sch. E Rental'!E$3:F$7,2,FALSE)</f>
        <v>#N/A</v>
      </c>
      <c r="G43" s="23" t="e">
        <f t="shared" si="2"/>
        <v>#N/A</v>
      </c>
      <c r="N43">
        <f t="shared" si="0"/>
        <v>0</v>
      </c>
      <c r="O43">
        <f t="shared" si="1"/>
        <v>0</v>
      </c>
    </row>
    <row r="44" spans="1:15" x14ac:dyDescent="0.25">
      <c r="A44" s="10"/>
      <c r="B44" s="3"/>
      <c r="C44" s="17"/>
      <c r="D44" s="13"/>
      <c r="F44" s="20" t="e">
        <f>VLOOKUP(D44,'Sch. E Rental'!E$3:F$7,2,FALSE)</f>
        <v>#N/A</v>
      </c>
      <c r="G44" s="23" t="e">
        <f t="shared" si="2"/>
        <v>#N/A</v>
      </c>
      <c r="N44">
        <f t="shared" si="0"/>
        <v>0</v>
      </c>
      <c r="O44">
        <f t="shared" si="1"/>
        <v>0</v>
      </c>
    </row>
    <row r="45" spans="1:15" x14ac:dyDescent="0.25">
      <c r="A45" s="10"/>
      <c r="B45" s="3"/>
      <c r="C45" s="17"/>
      <c r="D45" s="13"/>
      <c r="F45" s="20" t="e">
        <f>VLOOKUP(D45,'Sch. E Rental'!E$3:F$7,2,FALSE)</f>
        <v>#N/A</v>
      </c>
      <c r="G45" s="23" t="e">
        <f t="shared" si="2"/>
        <v>#N/A</v>
      </c>
      <c r="N45">
        <f t="shared" si="0"/>
        <v>0</v>
      </c>
      <c r="O45">
        <f t="shared" si="1"/>
        <v>0</v>
      </c>
    </row>
    <row r="46" spans="1:15" x14ac:dyDescent="0.25">
      <c r="A46" s="10"/>
      <c r="B46" s="3"/>
      <c r="C46" s="17"/>
      <c r="D46" s="13"/>
      <c r="F46" s="20" t="e">
        <f>VLOOKUP(D46,'Sch. E Rental'!E$3:F$7,2,FALSE)</f>
        <v>#N/A</v>
      </c>
      <c r="G46" s="23" t="e">
        <f t="shared" si="2"/>
        <v>#N/A</v>
      </c>
      <c r="N46">
        <f t="shared" si="0"/>
        <v>0</v>
      </c>
      <c r="O46">
        <f t="shared" si="1"/>
        <v>0</v>
      </c>
    </row>
    <row r="47" spans="1:15" ht="15.75" x14ac:dyDescent="0.25">
      <c r="A47" s="10"/>
      <c r="B47" s="4"/>
      <c r="C47" s="17"/>
      <c r="D47" s="13"/>
      <c r="F47" s="20" t="e">
        <f>VLOOKUP(D47,'Sch. E Rental'!E$3:F$7,2,FALSE)</f>
        <v>#N/A</v>
      </c>
      <c r="G47" s="23" t="e">
        <f t="shared" si="2"/>
        <v>#N/A</v>
      </c>
      <c r="N47">
        <f t="shared" si="0"/>
        <v>0</v>
      </c>
      <c r="O47">
        <f t="shared" si="1"/>
        <v>0</v>
      </c>
    </row>
    <row r="48" spans="1:15" ht="15.75" x14ac:dyDescent="0.25">
      <c r="A48" s="10"/>
      <c r="B48" s="4"/>
      <c r="C48" s="17"/>
      <c r="D48" s="13"/>
      <c r="F48" s="20" t="e">
        <f>VLOOKUP(D48,'Sch. E Rental'!E$3:F$7,2,FALSE)</f>
        <v>#N/A</v>
      </c>
      <c r="G48" s="23" t="e">
        <f t="shared" si="2"/>
        <v>#N/A</v>
      </c>
      <c r="N48">
        <f t="shared" si="0"/>
        <v>0</v>
      </c>
      <c r="O48">
        <f t="shared" si="1"/>
        <v>0</v>
      </c>
    </row>
    <row r="49" spans="1:15" x14ac:dyDescent="0.25">
      <c r="A49" s="10"/>
      <c r="C49" s="17"/>
      <c r="D49" s="13"/>
      <c r="F49" s="20" t="e">
        <f>VLOOKUP(D49,'Sch. E Rental'!E$3:F$7,2,FALSE)</f>
        <v>#N/A</v>
      </c>
      <c r="G49" s="23" t="e">
        <f t="shared" si="2"/>
        <v>#N/A</v>
      </c>
      <c r="N49">
        <f t="shared" si="0"/>
        <v>0</v>
      </c>
      <c r="O49">
        <f t="shared" si="1"/>
        <v>0</v>
      </c>
    </row>
    <row r="50" spans="1:15" x14ac:dyDescent="0.25">
      <c r="A50" s="10"/>
      <c r="C50" s="17"/>
      <c r="D50" s="13"/>
      <c r="F50" s="20" t="e">
        <f>VLOOKUP(D50,'Sch. E Rental'!E$3:F$7,2,FALSE)</f>
        <v>#N/A</v>
      </c>
      <c r="G50" s="23" t="e">
        <f t="shared" si="2"/>
        <v>#N/A</v>
      </c>
      <c r="N50">
        <f t="shared" si="0"/>
        <v>0</v>
      </c>
      <c r="O50">
        <f t="shared" si="1"/>
        <v>0</v>
      </c>
    </row>
    <row r="51" spans="1:15" x14ac:dyDescent="0.25">
      <c r="A51" s="10"/>
      <c r="C51" s="17"/>
      <c r="D51" s="13"/>
      <c r="F51" s="20" t="e">
        <f>VLOOKUP(D51,'Sch. E Rental'!E$3:F$7,2,FALSE)</f>
        <v>#N/A</v>
      </c>
      <c r="G51" s="23" t="e">
        <f t="shared" si="2"/>
        <v>#N/A</v>
      </c>
      <c r="N51">
        <f t="shared" si="0"/>
        <v>0</v>
      </c>
      <c r="O51">
        <f t="shared" si="1"/>
        <v>0</v>
      </c>
    </row>
    <row r="52" spans="1:15" x14ac:dyDescent="0.25">
      <c r="A52" s="10"/>
      <c r="C52" s="17"/>
      <c r="D52" s="13"/>
      <c r="F52" s="20" t="e">
        <f>VLOOKUP(D52,'Sch. E Rental'!E$3:F$7,2,FALSE)</f>
        <v>#N/A</v>
      </c>
      <c r="G52" s="23" t="e">
        <f t="shared" si="2"/>
        <v>#N/A</v>
      </c>
      <c r="N52">
        <f t="shared" si="0"/>
        <v>0</v>
      </c>
      <c r="O52">
        <f t="shared" si="1"/>
        <v>0</v>
      </c>
    </row>
    <row r="53" spans="1:15" x14ac:dyDescent="0.25">
      <c r="A53" s="10"/>
      <c r="C53" s="17"/>
      <c r="D53" s="13"/>
      <c r="F53" s="20" t="e">
        <f>VLOOKUP(D53,'Sch. E Rental'!E$3:F$7,2,FALSE)</f>
        <v>#N/A</v>
      </c>
      <c r="G53" s="23" t="e">
        <f t="shared" si="2"/>
        <v>#N/A</v>
      </c>
      <c r="N53">
        <f t="shared" si="0"/>
        <v>0</v>
      </c>
      <c r="O53">
        <f t="shared" si="1"/>
        <v>0</v>
      </c>
    </row>
    <row r="54" spans="1:15" x14ac:dyDescent="0.25">
      <c r="A54" s="10"/>
      <c r="C54" s="17"/>
      <c r="D54" s="13"/>
      <c r="F54" s="20" t="e">
        <f>VLOOKUP(D54,'Sch. E Rental'!E$3:F$7,2,FALSE)</f>
        <v>#N/A</v>
      </c>
      <c r="G54" s="23" t="e">
        <f t="shared" si="2"/>
        <v>#N/A</v>
      </c>
      <c r="N54">
        <f t="shared" si="0"/>
        <v>0</v>
      </c>
      <c r="O54">
        <f t="shared" si="1"/>
        <v>0</v>
      </c>
    </row>
    <row r="55" spans="1:15" x14ac:dyDescent="0.25">
      <c r="A55" s="10"/>
      <c r="C55" s="17"/>
      <c r="D55" s="13"/>
      <c r="F55" s="20" t="e">
        <f>VLOOKUP(D55,'Sch. E Rental'!E$3:F$7,2,FALSE)</f>
        <v>#N/A</v>
      </c>
      <c r="G55" s="23" t="e">
        <f t="shared" si="2"/>
        <v>#N/A</v>
      </c>
      <c r="N55">
        <f t="shared" si="0"/>
        <v>0</v>
      </c>
      <c r="O55">
        <f t="shared" si="1"/>
        <v>0</v>
      </c>
    </row>
    <row r="56" spans="1:15" x14ac:dyDescent="0.25">
      <c r="A56" s="10"/>
      <c r="C56" s="17"/>
      <c r="D56" s="13"/>
      <c r="F56" s="20" t="e">
        <f>VLOOKUP(D56,'Sch. E Rental'!E$3:F$7,2,FALSE)</f>
        <v>#N/A</v>
      </c>
      <c r="G56" s="23" t="e">
        <f t="shared" si="2"/>
        <v>#N/A</v>
      </c>
      <c r="N56">
        <f t="shared" si="0"/>
        <v>0</v>
      </c>
      <c r="O56">
        <f t="shared" si="1"/>
        <v>0</v>
      </c>
    </row>
    <row r="57" spans="1:15" x14ac:dyDescent="0.25">
      <c r="A57" s="10"/>
      <c r="C57" s="17"/>
      <c r="D57" s="13"/>
      <c r="F57" s="20" t="e">
        <f>VLOOKUP(D57,'Sch. E Rental'!E$3:F$7,2,FALSE)</f>
        <v>#N/A</v>
      </c>
      <c r="G57" s="23" t="e">
        <f t="shared" si="2"/>
        <v>#N/A</v>
      </c>
      <c r="N57">
        <f t="shared" si="0"/>
        <v>0</v>
      </c>
      <c r="O57">
        <f t="shared" si="1"/>
        <v>0</v>
      </c>
    </row>
    <row r="58" spans="1:15" x14ac:dyDescent="0.25">
      <c r="A58" s="10"/>
      <c r="C58" s="17"/>
      <c r="D58" s="13"/>
      <c r="F58" s="20" t="e">
        <f>VLOOKUP(D58,'Sch. E Rental'!E$3:F$7,2,FALSE)</f>
        <v>#N/A</v>
      </c>
      <c r="G58" s="23" t="e">
        <f t="shared" si="2"/>
        <v>#N/A</v>
      </c>
      <c r="N58">
        <f t="shared" si="0"/>
        <v>0</v>
      </c>
      <c r="O58">
        <f t="shared" si="1"/>
        <v>0</v>
      </c>
    </row>
    <row r="59" spans="1:15" x14ac:dyDescent="0.25">
      <c r="A59" s="10"/>
      <c r="C59" s="17"/>
      <c r="D59" s="13"/>
      <c r="F59" s="20" t="e">
        <f>VLOOKUP(D59,'Sch. E Rental'!E$3:F$7,2,FALSE)</f>
        <v>#N/A</v>
      </c>
      <c r="G59" s="23" t="e">
        <f t="shared" si="2"/>
        <v>#N/A</v>
      </c>
      <c r="N59">
        <f t="shared" si="0"/>
        <v>0</v>
      </c>
      <c r="O59">
        <f t="shared" si="1"/>
        <v>0</v>
      </c>
    </row>
    <row r="60" spans="1:15" x14ac:dyDescent="0.25">
      <c r="A60" s="10"/>
      <c r="C60" s="17"/>
      <c r="D60" s="13"/>
      <c r="F60" s="20" t="e">
        <f>VLOOKUP(D60,'Sch. E Rental'!E$3:F$7,2,FALSE)</f>
        <v>#N/A</v>
      </c>
      <c r="G60" s="23" t="e">
        <f t="shared" si="2"/>
        <v>#N/A</v>
      </c>
      <c r="N60">
        <f t="shared" si="0"/>
        <v>0</v>
      </c>
      <c r="O60">
        <f t="shared" si="1"/>
        <v>0</v>
      </c>
    </row>
    <row r="61" spans="1:15" x14ac:dyDescent="0.25">
      <c r="A61" s="10"/>
      <c r="C61" s="17"/>
      <c r="D61" s="13"/>
      <c r="F61" s="20" t="e">
        <f>VLOOKUP(D61,'Sch. E Rental'!E$3:F$7,2,FALSE)</f>
        <v>#N/A</v>
      </c>
      <c r="G61" s="23" t="e">
        <f t="shared" si="2"/>
        <v>#N/A</v>
      </c>
      <c r="N61">
        <f t="shared" si="0"/>
        <v>0</v>
      </c>
      <c r="O61">
        <f t="shared" si="1"/>
        <v>0</v>
      </c>
    </row>
    <row r="62" spans="1:15" x14ac:dyDescent="0.25">
      <c r="A62" s="10"/>
      <c r="C62" s="17"/>
      <c r="D62" s="13"/>
      <c r="F62" s="20" t="e">
        <f>VLOOKUP(D62,'Sch. E Rental'!E$3:F$7,2,FALSE)</f>
        <v>#N/A</v>
      </c>
      <c r="G62" s="23" t="e">
        <f t="shared" si="2"/>
        <v>#N/A</v>
      </c>
      <c r="N62">
        <f t="shared" si="0"/>
        <v>0</v>
      </c>
      <c r="O62">
        <f t="shared" si="1"/>
        <v>0</v>
      </c>
    </row>
    <row r="63" spans="1:15" x14ac:dyDescent="0.25">
      <c r="A63" s="10"/>
      <c r="C63" s="17"/>
      <c r="D63" s="13"/>
      <c r="F63" s="20" t="e">
        <f>VLOOKUP(D63,'Sch. E Rental'!E$3:F$7,2,FALSE)</f>
        <v>#N/A</v>
      </c>
      <c r="G63" s="23" t="e">
        <f t="shared" si="2"/>
        <v>#N/A</v>
      </c>
      <c r="N63">
        <f t="shared" si="0"/>
        <v>0</v>
      </c>
      <c r="O63">
        <f t="shared" si="1"/>
        <v>0</v>
      </c>
    </row>
    <row r="64" spans="1:15" x14ac:dyDescent="0.25">
      <c r="A64" s="10"/>
      <c r="C64" s="17"/>
      <c r="D64" s="13"/>
      <c r="F64" s="20" t="e">
        <f>VLOOKUP(D64,'Sch. E Rental'!E$3:F$7,2,FALSE)</f>
        <v>#N/A</v>
      </c>
      <c r="G64" s="23" t="e">
        <f t="shared" si="2"/>
        <v>#N/A</v>
      </c>
      <c r="N64">
        <f t="shared" si="0"/>
        <v>0</v>
      </c>
      <c r="O64">
        <f t="shared" si="1"/>
        <v>0</v>
      </c>
    </row>
    <row r="65" spans="1:15" x14ac:dyDescent="0.25">
      <c r="A65" s="10"/>
      <c r="C65" s="17"/>
      <c r="D65" s="13"/>
      <c r="F65" s="20" t="e">
        <f>VLOOKUP(D65,'Sch. E Rental'!E$3:F$7,2,FALSE)</f>
        <v>#N/A</v>
      </c>
      <c r="G65" s="23" t="e">
        <f t="shared" si="2"/>
        <v>#N/A</v>
      </c>
      <c r="N65">
        <f t="shared" si="0"/>
        <v>0</v>
      </c>
      <c r="O65">
        <f t="shared" si="1"/>
        <v>0</v>
      </c>
    </row>
    <row r="66" spans="1:15" x14ac:dyDescent="0.25">
      <c r="A66" s="10"/>
      <c r="C66" s="17"/>
      <c r="D66" s="13"/>
      <c r="F66" s="20" t="e">
        <f>VLOOKUP(D66,'Sch. E Rental'!E$3:F$7,2,FALSE)</f>
        <v>#N/A</v>
      </c>
      <c r="G66" s="23" t="e">
        <f t="shared" si="2"/>
        <v>#N/A</v>
      </c>
      <c r="N66">
        <f t="shared" si="0"/>
        <v>0</v>
      </c>
      <c r="O66">
        <f t="shared" si="1"/>
        <v>0</v>
      </c>
    </row>
    <row r="67" spans="1:15" x14ac:dyDescent="0.25">
      <c r="A67" s="10"/>
      <c r="C67" s="17"/>
      <c r="D67" s="13"/>
      <c r="F67" s="20" t="e">
        <f>VLOOKUP(D67,'Sch. E Rental'!E$3:F$7,2,FALSE)</f>
        <v>#N/A</v>
      </c>
      <c r="G67" s="23" t="e">
        <f t="shared" si="2"/>
        <v>#N/A</v>
      </c>
      <c r="N67">
        <f t="shared" si="0"/>
        <v>0</v>
      </c>
      <c r="O67">
        <f t="shared" si="1"/>
        <v>0</v>
      </c>
    </row>
    <row r="68" spans="1:15" x14ac:dyDescent="0.25">
      <c r="A68" s="10"/>
      <c r="C68" s="17"/>
      <c r="D68" s="13"/>
      <c r="F68" s="20" t="e">
        <f>VLOOKUP(D68,'Sch. E Rental'!E$3:F$7,2,FALSE)</f>
        <v>#N/A</v>
      </c>
      <c r="G68" s="23" t="e">
        <f t="shared" si="2"/>
        <v>#N/A</v>
      </c>
      <c r="N68">
        <f t="shared" si="0"/>
        <v>0</v>
      </c>
      <c r="O68">
        <f t="shared" si="1"/>
        <v>0</v>
      </c>
    </row>
    <row r="69" spans="1:15" x14ac:dyDescent="0.25">
      <c r="A69" s="10"/>
      <c r="C69" s="17"/>
      <c r="D69" s="13"/>
      <c r="F69" s="20" t="e">
        <f>VLOOKUP(D69,'Sch. E Rental'!E$3:F$7,2,FALSE)</f>
        <v>#N/A</v>
      </c>
      <c r="G69" s="23" t="e">
        <f t="shared" si="2"/>
        <v>#N/A</v>
      </c>
      <c r="N69">
        <f t="shared" si="0"/>
        <v>0</v>
      </c>
      <c r="O69">
        <f t="shared" si="1"/>
        <v>0</v>
      </c>
    </row>
    <row r="70" spans="1:15" x14ac:dyDescent="0.25">
      <c r="A70" s="10"/>
      <c r="C70" s="17"/>
      <c r="D70" s="13"/>
      <c r="F70" s="20" t="e">
        <f>VLOOKUP(D70,'Sch. E Rental'!E$3:F$7,2,FALSE)</f>
        <v>#N/A</v>
      </c>
      <c r="G70" s="23" t="e">
        <f t="shared" si="2"/>
        <v>#N/A</v>
      </c>
      <c r="N70">
        <f t="shared" ref="N70:N100" si="3">IF(D70="NIS",C70/F70,C70)</f>
        <v>0</v>
      </c>
      <c r="O70">
        <f t="shared" ref="O70:O100" si="4">IF(D70="USD",C70*F70,C70)</f>
        <v>0</v>
      </c>
    </row>
    <row r="71" spans="1:15" x14ac:dyDescent="0.25">
      <c r="A71" s="10"/>
      <c r="C71" s="17"/>
      <c r="D71" s="13"/>
      <c r="F71" s="20" t="e">
        <f>VLOOKUP(D71,'Sch. E Rental'!E$3:F$7,2,FALSE)</f>
        <v>#N/A</v>
      </c>
      <c r="G71" s="23" t="e">
        <f t="shared" ref="G71:G100" si="5">C71/F71</f>
        <v>#N/A</v>
      </c>
      <c r="N71">
        <f t="shared" si="3"/>
        <v>0</v>
      </c>
      <c r="O71">
        <f t="shared" si="4"/>
        <v>0</v>
      </c>
    </row>
    <row r="72" spans="1:15" x14ac:dyDescent="0.25">
      <c r="A72" s="10"/>
      <c r="C72" s="17"/>
      <c r="D72" s="13"/>
      <c r="F72" s="20" t="e">
        <f>VLOOKUP(D72,'Sch. E Rental'!E$3:F$7,2,FALSE)</f>
        <v>#N/A</v>
      </c>
      <c r="G72" s="23" t="e">
        <f t="shared" si="5"/>
        <v>#N/A</v>
      </c>
      <c r="N72">
        <f t="shared" si="3"/>
        <v>0</v>
      </c>
      <c r="O72">
        <f t="shared" si="4"/>
        <v>0</v>
      </c>
    </row>
    <row r="73" spans="1:15" x14ac:dyDescent="0.25">
      <c r="A73" s="10"/>
      <c r="C73" s="17"/>
      <c r="D73" s="13"/>
      <c r="F73" s="20" t="e">
        <f>VLOOKUP(D73,'Sch. E Rental'!E$3:F$7,2,FALSE)</f>
        <v>#N/A</v>
      </c>
      <c r="G73" s="23" t="e">
        <f t="shared" si="5"/>
        <v>#N/A</v>
      </c>
      <c r="N73">
        <f t="shared" si="3"/>
        <v>0</v>
      </c>
      <c r="O73">
        <f t="shared" si="4"/>
        <v>0</v>
      </c>
    </row>
    <row r="74" spans="1:15" x14ac:dyDescent="0.25">
      <c r="A74" s="10"/>
      <c r="C74" s="17"/>
      <c r="D74" s="13"/>
      <c r="F74" s="20" t="e">
        <f>VLOOKUP(D74,'Sch. E Rental'!E$3:F$7,2,FALSE)</f>
        <v>#N/A</v>
      </c>
      <c r="G74" s="23" t="e">
        <f t="shared" si="5"/>
        <v>#N/A</v>
      </c>
      <c r="N74">
        <f t="shared" si="3"/>
        <v>0</v>
      </c>
      <c r="O74">
        <f t="shared" si="4"/>
        <v>0</v>
      </c>
    </row>
    <row r="75" spans="1:15" x14ac:dyDescent="0.25">
      <c r="A75" s="10"/>
      <c r="C75" s="17"/>
      <c r="D75" s="13"/>
      <c r="F75" s="20" t="e">
        <f>VLOOKUP(D75,'Sch. E Rental'!E$3:F$7,2,FALSE)</f>
        <v>#N/A</v>
      </c>
      <c r="G75" s="23" t="e">
        <f t="shared" si="5"/>
        <v>#N/A</v>
      </c>
      <c r="N75">
        <f t="shared" si="3"/>
        <v>0</v>
      </c>
      <c r="O75">
        <f t="shared" si="4"/>
        <v>0</v>
      </c>
    </row>
    <row r="76" spans="1:15" x14ac:dyDescent="0.25">
      <c r="A76" s="10"/>
      <c r="C76" s="17"/>
      <c r="D76" s="13"/>
      <c r="F76" s="20" t="e">
        <f>VLOOKUP(D76,'Sch. E Rental'!E$3:F$7,2,FALSE)</f>
        <v>#N/A</v>
      </c>
      <c r="G76" s="23" t="e">
        <f t="shared" si="5"/>
        <v>#N/A</v>
      </c>
      <c r="N76">
        <f t="shared" si="3"/>
        <v>0</v>
      </c>
      <c r="O76">
        <f t="shared" si="4"/>
        <v>0</v>
      </c>
    </row>
    <row r="77" spans="1:15" x14ac:dyDescent="0.25">
      <c r="A77" s="10"/>
      <c r="C77" s="17"/>
      <c r="D77" s="13"/>
      <c r="F77" s="20" t="e">
        <f>VLOOKUP(D77,'Sch. E Rental'!E$3:F$7,2,FALSE)</f>
        <v>#N/A</v>
      </c>
      <c r="G77" s="23" t="e">
        <f t="shared" si="5"/>
        <v>#N/A</v>
      </c>
      <c r="N77">
        <f t="shared" si="3"/>
        <v>0</v>
      </c>
      <c r="O77">
        <f t="shared" si="4"/>
        <v>0</v>
      </c>
    </row>
    <row r="78" spans="1:15" x14ac:dyDescent="0.25">
      <c r="A78" s="10"/>
      <c r="C78" s="17"/>
      <c r="D78" s="13"/>
      <c r="F78" s="20" t="e">
        <f>VLOOKUP(D78,'Sch. E Rental'!E$3:F$7,2,FALSE)</f>
        <v>#N/A</v>
      </c>
      <c r="G78" s="23" t="e">
        <f t="shared" si="5"/>
        <v>#N/A</v>
      </c>
      <c r="N78">
        <f t="shared" si="3"/>
        <v>0</v>
      </c>
      <c r="O78">
        <f t="shared" si="4"/>
        <v>0</v>
      </c>
    </row>
    <row r="79" spans="1:15" x14ac:dyDescent="0.25">
      <c r="A79" s="10"/>
      <c r="C79" s="17"/>
      <c r="D79" s="13"/>
      <c r="F79" s="20" t="e">
        <f>VLOOKUP(D79,'Sch. E Rental'!E$3:F$7,2,FALSE)</f>
        <v>#N/A</v>
      </c>
      <c r="G79" s="23" t="e">
        <f t="shared" si="5"/>
        <v>#N/A</v>
      </c>
      <c r="N79">
        <f t="shared" si="3"/>
        <v>0</v>
      </c>
      <c r="O79">
        <f t="shared" si="4"/>
        <v>0</v>
      </c>
    </row>
    <row r="80" spans="1:15" x14ac:dyDescent="0.25">
      <c r="A80" s="10"/>
      <c r="C80" s="17"/>
      <c r="D80" s="13"/>
      <c r="F80" s="20" t="e">
        <f>VLOOKUP(D80,'Sch. E Rental'!E$3:F$7,2,FALSE)</f>
        <v>#N/A</v>
      </c>
      <c r="G80" s="23" t="e">
        <f t="shared" si="5"/>
        <v>#N/A</v>
      </c>
      <c r="N80">
        <f t="shared" si="3"/>
        <v>0</v>
      </c>
      <c r="O80">
        <f t="shared" si="4"/>
        <v>0</v>
      </c>
    </row>
    <row r="81" spans="1:15" x14ac:dyDescent="0.25">
      <c r="A81" s="10"/>
      <c r="C81" s="17"/>
      <c r="D81" s="13"/>
      <c r="F81" s="20" t="e">
        <f>VLOOKUP(D81,'Sch. E Rental'!E$3:F$7,2,FALSE)</f>
        <v>#N/A</v>
      </c>
      <c r="G81" s="23" t="e">
        <f t="shared" si="5"/>
        <v>#N/A</v>
      </c>
      <c r="N81">
        <f t="shared" si="3"/>
        <v>0</v>
      </c>
      <c r="O81">
        <f t="shared" si="4"/>
        <v>0</v>
      </c>
    </row>
    <row r="82" spans="1:15" x14ac:dyDescent="0.25">
      <c r="A82" s="10"/>
      <c r="C82" s="17"/>
      <c r="D82" s="13"/>
      <c r="F82" s="20" t="e">
        <f>VLOOKUP(D82,'Sch. E Rental'!E$3:F$7,2,FALSE)</f>
        <v>#N/A</v>
      </c>
      <c r="G82" s="23" t="e">
        <f t="shared" si="5"/>
        <v>#N/A</v>
      </c>
      <c r="N82">
        <f t="shared" si="3"/>
        <v>0</v>
      </c>
      <c r="O82">
        <f t="shared" si="4"/>
        <v>0</v>
      </c>
    </row>
    <row r="83" spans="1:15" x14ac:dyDescent="0.25">
      <c r="A83" s="10"/>
      <c r="C83" s="17"/>
      <c r="D83" s="13"/>
      <c r="F83" s="20" t="e">
        <f>VLOOKUP(D83,'Sch. E Rental'!E$3:F$7,2,FALSE)</f>
        <v>#N/A</v>
      </c>
      <c r="G83" s="23" t="e">
        <f t="shared" si="5"/>
        <v>#N/A</v>
      </c>
      <c r="N83">
        <f t="shared" si="3"/>
        <v>0</v>
      </c>
      <c r="O83">
        <f t="shared" si="4"/>
        <v>0</v>
      </c>
    </row>
    <row r="84" spans="1:15" x14ac:dyDescent="0.25">
      <c r="A84" s="10"/>
      <c r="C84" s="17"/>
      <c r="D84" s="13"/>
      <c r="F84" s="20" t="e">
        <f>VLOOKUP(D84,'Sch. E Rental'!E$3:F$7,2,FALSE)</f>
        <v>#N/A</v>
      </c>
      <c r="G84" s="23" t="e">
        <f t="shared" si="5"/>
        <v>#N/A</v>
      </c>
      <c r="N84">
        <f t="shared" si="3"/>
        <v>0</v>
      </c>
      <c r="O84">
        <f t="shared" si="4"/>
        <v>0</v>
      </c>
    </row>
    <row r="85" spans="1:15" x14ac:dyDescent="0.25">
      <c r="A85" s="10"/>
      <c r="C85" s="17"/>
      <c r="D85" s="13"/>
      <c r="F85" s="20" t="e">
        <f>VLOOKUP(D85,'Sch. E Rental'!E$3:F$7,2,FALSE)</f>
        <v>#N/A</v>
      </c>
      <c r="G85" s="23" t="e">
        <f t="shared" si="5"/>
        <v>#N/A</v>
      </c>
      <c r="N85">
        <f t="shared" si="3"/>
        <v>0</v>
      </c>
      <c r="O85">
        <f t="shared" si="4"/>
        <v>0</v>
      </c>
    </row>
    <row r="86" spans="1:15" x14ac:dyDescent="0.25">
      <c r="A86" s="10"/>
      <c r="C86" s="17"/>
      <c r="D86" s="13"/>
      <c r="F86" s="20" t="e">
        <f>VLOOKUP(D86,'Sch. E Rental'!E$3:F$7,2,FALSE)</f>
        <v>#N/A</v>
      </c>
      <c r="G86" s="23" t="e">
        <f t="shared" si="5"/>
        <v>#N/A</v>
      </c>
      <c r="N86">
        <f t="shared" si="3"/>
        <v>0</v>
      </c>
      <c r="O86">
        <f t="shared" si="4"/>
        <v>0</v>
      </c>
    </row>
    <row r="87" spans="1:15" x14ac:dyDescent="0.25">
      <c r="A87" s="10"/>
      <c r="C87" s="17"/>
      <c r="D87" s="13"/>
      <c r="F87" s="20" t="e">
        <f>VLOOKUP(D87,'Sch. E Rental'!E$3:F$7,2,FALSE)</f>
        <v>#N/A</v>
      </c>
      <c r="G87" s="23" t="e">
        <f t="shared" si="5"/>
        <v>#N/A</v>
      </c>
      <c r="N87">
        <f t="shared" si="3"/>
        <v>0</v>
      </c>
      <c r="O87">
        <f t="shared" si="4"/>
        <v>0</v>
      </c>
    </row>
    <row r="88" spans="1:15" x14ac:dyDescent="0.25">
      <c r="A88" s="10"/>
      <c r="C88" s="17"/>
      <c r="D88" s="13"/>
      <c r="F88" s="20" t="e">
        <f>VLOOKUP(D88,'Sch. E Rental'!E$3:F$7,2,FALSE)</f>
        <v>#N/A</v>
      </c>
      <c r="G88" s="23" t="e">
        <f t="shared" si="5"/>
        <v>#N/A</v>
      </c>
      <c r="N88">
        <f t="shared" si="3"/>
        <v>0</v>
      </c>
      <c r="O88">
        <f t="shared" si="4"/>
        <v>0</v>
      </c>
    </row>
    <row r="89" spans="1:15" x14ac:dyDescent="0.25">
      <c r="A89" s="10"/>
      <c r="C89" s="17"/>
      <c r="D89" s="13"/>
      <c r="F89" s="20" t="e">
        <f>VLOOKUP(D89,'Sch. E Rental'!E$3:F$7,2,FALSE)</f>
        <v>#N/A</v>
      </c>
      <c r="G89" s="23" t="e">
        <f t="shared" si="5"/>
        <v>#N/A</v>
      </c>
      <c r="N89">
        <f t="shared" si="3"/>
        <v>0</v>
      </c>
      <c r="O89">
        <f t="shared" si="4"/>
        <v>0</v>
      </c>
    </row>
    <row r="90" spans="1:15" x14ac:dyDescent="0.25">
      <c r="A90" s="10"/>
      <c r="C90" s="17"/>
      <c r="D90" s="13"/>
      <c r="F90" s="20" t="e">
        <f>VLOOKUP(D90,'Sch. E Rental'!E$3:F$7,2,FALSE)</f>
        <v>#N/A</v>
      </c>
      <c r="G90" s="23" t="e">
        <f t="shared" si="5"/>
        <v>#N/A</v>
      </c>
      <c r="N90">
        <f t="shared" si="3"/>
        <v>0</v>
      </c>
      <c r="O90">
        <f t="shared" si="4"/>
        <v>0</v>
      </c>
    </row>
    <row r="91" spans="1:15" x14ac:dyDescent="0.25">
      <c r="A91" s="10"/>
      <c r="C91" s="17"/>
      <c r="D91" s="13"/>
      <c r="F91" s="20" t="e">
        <f>VLOOKUP(D91,'Sch. E Rental'!E$3:F$7,2,FALSE)</f>
        <v>#N/A</v>
      </c>
      <c r="G91" s="23" t="e">
        <f t="shared" si="5"/>
        <v>#N/A</v>
      </c>
      <c r="N91">
        <f t="shared" si="3"/>
        <v>0</v>
      </c>
      <c r="O91">
        <f t="shared" si="4"/>
        <v>0</v>
      </c>
    </row>
    <row r="92" spans="1:15" x14ac:dyDescent="0.25">
      <c r="A92" s="10"/>
      <c r="C92" s="17"/>
      <c r="D92" s="13"/>
      <c r="F92" s="20" t="e">
        <f>VLOOKUP(D92,'Sch. E Rental'!E$3:F$7,2,FALSE)</f>
        <v>#N/A</v>
      </c>
      <c r="G92" s="23" t="e">
        <f t="shared" si="5"/>
        <v>#N/A</v>
      </c>
      <c r="N92">
        <f t="shared" si="3"/>
        <v>0</v>
      </c>
      <c r="O92">
        <f t="shared" si="4"/>
        <v>0</v>
      </c>
    </row>
    <row r="93" spans="1:15" x14ac:dyDescent="0.25">
      <c r="A93" s="10"/>
      <c r="C93" s="17"/>
      <c r="D93" s="13"/>
      <c r="F93" s="20" t="e">
        <f>VLOOKUP(D93,'Sch. E Rental'!E$3:F$7,2,FALSE)</f>
        <v>#N/A</v>
      </c>
      <c r="G93" s="23" t="e">
        <f t="shared" si="5"/>
        <v>#N/A</v>
      </c>
      <c r="N93">
        <f t="shared" si="3"/>
        <v>0</v>
      </c>
      <c r="O93">
        <f t="shared" si="4"/>
        <v>0</v>
      </c>
    </row>
    <row r="94" spans="1:15" x14ac:dyDescent="0.25">
      <c r="A94" s="10"/>
      <c r="C94" s="17"/>
      <c r="D94" s="13"/>
      <c r="F94" s="20" t="e">
        <f>VLOOKUP(D94,'Sch. E Rental'!E$3:F$7,2,FALSE)</f>
        <v>#N/A</v>
      </c>
      <c r="G94" s="23" t="e">
        <f t="shared" si="5"/>
        <v>#N/A</v>
      </c>
      <c r="N94">
        <f t="shared" si="3"/>
        <v>0</v>
      </c>
      <c r="O94">
        <f t="shared" si="4"/>
        <v>0</v>
      </c>
    </row>
    <row r="95" spans="1:15" x14ac:dyDescent="0.25">
      <c r="A95" s="10"/>
      <c r="C95" s="17"/>
      <c r="D95" s="13"/>
      <c r="F95" s="20" t="e">
        <f>VLOOKUP(D95,'Sch. E Rental'!E$3:F$7,2,FALSE)</f>
        <v>#N/A</v>
      </c>
      <c r="G95" s="23" t="e">
        <f t="shared" si="5"/>
        <v>#N/A</v>
      </c>
      <c r="N95">
        <f t="shared" si="3"/>
        <v>0</v>
      </c>
      <c r="O95">
        <f t="shared" si="4"/>
        <v>0</v>
      </c>
    </row>
    <row r="96" spans="1:15" x14ac:dyDescent="0.25">
      <c r="A96" s="10"/>
      <c r="C96" s="17"/>
      <c r="D96" s="13"/>
      <c r="F96" s="20" t="e">
        <f>VLOOKUP(D96,'Sch. E Rental'!E$3:F$7,2,FALSE)</f>
        <v>#N/A</v>
      </c>
      <c r="G96" s="23" t="e">
        <f t="shared" si="5"/>
        <v>#N/A</v>
      </c>
      <c r="N96">
        <f t="shared" si="3"/>
        <v>0</v>
      </c>
      <c r="O96">
        <f t="shared" si="4"/>
        <v>0</v>
      </c>
    </row>
    <row r="97" spans="1:15" x14ac:dyDescent="0.25">
      <c r="A97" s="10"/>
      <c r="C97" s="17"/>
      <c r="D97" s="13"/>
      <c r="F97" s="20" t="e">
        <f>VLOOKUP(D97,'Sch. E Rental'!E$3:F$7,2,FALSE)</f>
        <v>#N/A</v>
      </c>
      <c r="G97" s="23" t="e">
        <f t="shared" si="5"/>
        <v>#N/A</v>
      </c>
      <c r="N97">
        <f t="shared" si="3"/>
        <v>0</v>
      </c>
      <c r="O97">
        <f t="shared" si="4"/>
        <v>0</v>
      </c>
    </row>
    <row r="98" spans="1:15" x14ac:dyDescent="0.25">
      <c r="A98" s="10"/>
      <c r="C98" s="17"/>
      <c r="D98" s="13"/>
      <c r="F98" s="20" t="e">
        <f>VLOOKUP(D98,'Sch. E Rental'!E$3:F$7,2,FALSE)</f>
        <v>#N/A</v>
      </c>
      <c r="G98" s="23" t="e">
        <f t="shared" si="5"/>
        <v>#N/A</v>
      </c>
      <c r="N98">
        <f t="shared" si="3"/>
        <v>0</v>
      </c>
      <c r="O98">
        <f t="shared" si="4"/>
        <v>0</v>
      </c>
    </row>
    <row r="99" spans="1:15" x14ac:dyDescent="0.25">
      <c r="A99" s="10"/>
      <c r="C99" s="17"/>
      <c r="D99" s="13"/>
      <c r="F99" s="20" t="e">
        <f>VLOOKUP(D99,'Sch. E Rental'!E$3:F$7,2,FALSE)</f>
        <v>#N/A</v>
      </c>
      <c r="G99" s="23" t="e">
        <f t="shared" si="5"/>
        <v>#N/A</v>
      </c>
      <c r="N99">
        <f t="shared" si="3"/>
        <v>0</v>
      </c>
      <c r="O99">
        <f t="shared" si="4"/>
        <v>0</v>
      </c>
    </row>
    <row r="100" spans="1:15" x14ac:dyDescent="0.25">
      <c r="A100" s="10"/>
      <c r="C100" s="17"/>
      <c r="D100" s="13"/>
      <c r="F100" s="20" t="e">
        <f>VLOOKUP(D100,'Sch. E Rental'!E$3:F$7,2,FALSE)</f>
        <v>#N/A</v>
      </c>
      <c r="G100" s="23" t="e">
        <f t="shared" si="5"/>
        <v>#N/A</v>
      </c>
      <c r="N100">
        <f t="shared" si="3"/>
        <v>0</v>
      </c>
      <c r="O100">
        <f t="shared" si="4"/>
        <v>0</v>
      </c>
    </row>
  </sheetData>
  <sheetProtection formatCells="0" formatColumns="0" formatRows="0" insertColumns="0" insertRows="0" insertHyperlinks="0" sort="0" autoFilter="0" pivotTables="0"/>
  <dataValidations count="3">
    <dataValidation type="decimal" operator="greaterThan" allowBlank="1" showInputMessage="1" showErrorMessage="1" sqref="F1:F4" xr:uid="{7FA057FB-AA82-4E88-979F-0125534C9C28}">
      <formula1>0</formula1>
    </dataValidation>
    <dataValidation type="date" operator="greaterThanOrEqual" allowBlank="1" showInputMessage="1" showErrorMessage="1" sqref="A1:A100" xr:uid="{86A67919-65E4-4660-A647-07810FDCF93F}">
      <formula1>29221</formula1>
    </dataValidation>
    <dataValidation type="decimal" operator="greaterThanOrEqual" allowBlank="1" showInputMessage="1" showErrorMessage="1" sqref="C6:C100" xr:uid="{E90D0656-72C7-4A51-A977-EA6752569B42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DC916F-5CF9-4BD2-A563-C713570B4271}">
          <x14:formula1>
            <xm:f>'Sch. E Rental'!$E$3:$E$7</xm:f>
          </x14:formula1>
          <xm:sqref>D6:D100</xm:sqref>
        </x14:dataValidation>
        <x14:dataValidation type="list" allowBlank="1" showInputMessage="1" showErrorMessage="1" xr:uid="{507CE29B-48C6-45B7-8422-B22F7350DCC3}">
          <x14:formula1>
            <xm:f>'Sch. E Rental'!$B$20:$B$42</xm:f>
          </x14:formula1>
          <xm:sqref>E6:E100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93"/>
  <sheetViews>
    <sheetView tabSelected="1" topLeftCell="A2" zoomScale="85" zoomScaleNormal="85" workbookViewId="0">
      <selection activeCell="G27" sqref="G27"/>
    </sheetView>
  </sheetViews>
  <sheetFormatPr defaultColWidth="9" defaultRowHeight="15" x14ac:dyDescent="0.25"/>
  <cols>
    <col min="1" max="1" width="4.42578125" style="58" bestFit="1" customWidth="1"/>
    <col min="2" max="2" width="46" style="58" customWidth="1"/>
    <col min="3" max="3" width="24.42578125" style="58" customWidth="1"/>
    <col min="4" max="4" width="26" style="58" customWidth="1"/>
    <col min="5" max="6" width="18.140625" style="58" customWidth="1"/>
    <col min="7" max="7" width="15" style="59" customWidth="1"/>
    <col min="8" max="9" width="9" style="59" customWidth="1"/>
    <col min="10" max="14" width="9" style="59"/>
    <col min="15" max="16384" width="9" style="58"/>
  </cols>
  <sheetData>
    <row r="1" spans="1:14" s="61" customFormat="1" ht="36" customHeight="1" x14ac:dyDescent="0.25">
      <c r="A1" s="81"/>
      <c r="B1" s="81"/>
      <c r="C1" s="81"/>
      <c r="D1" s="81"/>
      <c r="E1" s="81"/>
      <c r="F1" s="24" t="s">
        <v>421</v>
      </c>
      <c r="G1" s="81"/>
      <c r="H1" s="81"/>
      <c r="I1" s="60"/>
      <c r="J1" s="60"/>
      <c r="K1" s="60"/>
      <c r="L1" s="60"/>
      <c r="M1" s="60"/>
      <c r="N1" s="60"/>
    </row>
    <row r="2" spans="1:14" s="61" customFormat="1" ht="36" customHeight="1" x14ac:dyDescent="0.25">
      <c r="A2" s="81"/>
      <c r="B2" s="81"/>
      <c r="C2" s="81"/>
      <c r="D2" s="81"/>
      <c r="E2" s="81"/>
      <c r="F2" s="25" t="s">
        <v>422</v>
      </c>
      <c r="G2" s="81"/>
      <c r="H2" s="81"/>
      <c r="I2" s="60"/>
      <c r="J2" s="60"/>
      <c r="K2" s="60"/>
      <c r="L2" s="60"/>
      <c r="M2" s="60"/>
      <c r="N2" s="60"/>
    </row>
    <row r="3" spans="1:14" s="29" customFormat="1" ht="31.5" customHeight="1" x14ac:dyDescent="0.3">
      <c r="A3" s="86"/>
      <c r="B3" s="83" t="s">
        <v>423</v>
      </c>
      <c r="C3" s="26">
        <v>2022</v>
      </c>
      <c r="D3" s="83"/>
      <c r="E3" s="82" t="s">
        <v>11</v>
      </c>
      <c r="F3" s="78">
        <v>3.3610000000000002</v>
      </c>
      <c r="G3" s="27"/>
      <c r="H3" s="28"/>
      <c r="I3" s="28"/>
      <c r="J3" s="28"/>
      <c r="K3" s="28"/>
      <c r="L3" s="28"/>
      <c r="M3" s="28"/>
      <c r="N3" s="28"/>
    </row>
    <row r="4" spans="1:14" s="29" customFormat="1" ht="21.75" thickBot="1" x14ac:dyDescent="0.35">
      <c r="A4" s="86"/>
      <c r="B4" s="84"/>
      <c r="C4" s="84"/>
      <c r="D4" s="85" t="s">
        <v>416</v>
      </c>
      <c r="E4" s="82" t="s">
        <v>415</v>
      </c>
      <c r="F4" s="78">
        <v>0.95099999999999996</v>
      </c>
      <c r="G4" s="28"/>
      <c r="H4" s="28"/>
      <c r="I4" s="28"/>
      <c r="J4" s="28"/>
      <c r="K4" s="28"/>
      <c r="L4" s="28"/>
      <c r="M4" s="28"/>
      <c r="N4" s="28"/>
    </row>
    <row r="5" spans="1:14" s="29" customFormat="1" ht="20.25" customHeight="1" x14ac:dyDescent="0.3">
      <c r="A5" s="87"/>
      <c r="B5" s="108" t="s">
        <v>424</v>
      </c>
      <c r="C5" s="69"/>
      <c r="D5" s="70"/>
      <c r="E5" s="82" t="s">
        <v>12</v>
      </c>
      <c r="F5" s="79">
        <v>1</v>
      </c>
      <c r="G5" s="28"/>
      <c r="H5" s="28"/>
      <c r="I5" s="28"/>
      <c r="J5" s="28"/>
      <c r="K5" s="28"/>
      <c r="L5" s="28"/>
      <c r="M5" s="28"/>
      <c r="N5" s="28"/>
    </row>
    <row r="6" spans="1:14" s="29" customFormat="1" ht="34.5" customHeight="1" x14ac:dyDescent="0.3">
      <c r="A6" s="87"/>
      <c r="B6" s="99" t="s">
        <v>447</v>
      </c>
      <c r="C6" s="71"/>
      <c r="D6" s="72"/>
      <c r="E6" s="82" t="s">
        <v>418</v>
      </c>
      <c r="F6" s="78">
        <v>0.81100000000000005</v>
      </c>
      <c r="G6" s="28"/>
      <c r="H6" s="28"/>
      <c r="I6" s="28"/>
      <c r="J6" s="28"/>
      <c r="K6" s="28"/>
      <c r="L6" s="28"/>
      <c r="M6" s="28"/>
      <c r="N6" s="28"/>
    </row>
    <row r="7" spans="1:14" s="29" customFormat="1" ht="34.5" customHeight="1" x14ac:dyDescent="0.25">
      <c r="A7" s="87"/>
      <c r="B7" s="99" t="str">
        <f>IF(C6="yes", "Were any of those contractors US citizens or residents?", " ")</f>
        <v xml:space="preserve"> </v>
      </c>
      <c r="C7" s="73"/>
      <c r="D7" s="74"/>
      <c r="E7" s="31" t="s">
        <v>417</v>
      </c>
      <c r="F7" s="80"/>
      <c r="G7" s="28"/>
      <c r="H7" s="28"/>
      <c r="I7" s="28"/>
      <c r="J7" s="28"/>
      <c r="K7" s="28"/>
      <c r="L7" s="28"/>
      <c r="M7" s="28"/>
      <c r="N7" s="28"/>
    </row>
    <row r="8" spans="1:14" s="29" customFormat="1" ht="34.5" customHeight="1" x14ac:dyDescent="0.25">
      <c r="A8" s="87"/>
      <c r="B8" s="99" t="str">
        <f>IF(C7="yes", "Did you file all Forms 1099-NEC or 1099-MISC required?", " ")</f>
        <v xml:space="preserve"> </v>
      </c>
      <c r="C8" s="73"/>
      <c r="D8" s="74"/>
      <c r="E8" s="28"/>
      <c r="F8" s="77" t="s">
        <v>451</v>
      </c>
      <c r="G8" s="28"/>
      <c r="H8" s="28"/>
      <c r="I8" s="28"/>
      <c r="J8" s="28"/>
      <c r="K8" s="28"/>
      <c r="L8" s="28"/>
      <c r="M8" s="28"/>
      <c r="N8" s="28"/>
    </row>
    <row r="9" spans="1:14" s="29" customFormat="1" ht="15.75" x14ac:dyDescent="0.25">
      <c r="A9" s="87"/>
      <c r="B9" s="99" t="s">
        <v>426</v>
      </c>
      <c r="C9" s="75">
        <v>1</v>
      </c>
      <c r="D9" s="76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29" customFormat="1" ht="20.25" customHeight="1" x14ac:dyDescent="0.25">
      <c r="A10" s="87"/>
      <c r="B10" s="99" t="s">
        <v>427</v>
      </c>
      <c r="C10" s="62"/>
      <c r="D10" s="63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29" customFormat="1" ht="20.25" customHeight="1" x14ac:dyDescent="0.25">
      <c r="A11" s="87"/>
      <c r="B11" s="99" t="str">
        <f>"Number of Days rented in "&amp;C3</f>
        <v>Number of Days rented in 2022</v>
      </c>
      <c r="C11" s="65"/>
      <c r="D11" s="66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29" customFormat="1" ht="20.25" customHeight="1" thickBot="1" x14ac:dyDescent="0.3">
      <c r="A12" s="87"/>
      <c r="B12" s="102" t="str">
        <f>"Days of personal use during "&amp;C3</f>
        <v>Days of personal use during 2022</v>
      </c>
      <c r="C12" s="67"/>
      <c r="D12" s="6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28" customFormat="1" ht="15.75" thickBot="1" x14ac:dyDescent="0.3">
      <c r="A13" s="88"/>
      <c r="B13" s="95"/>
      <c r="C13" s="33"/>
      <c r="D13" s="34"/>
    </row>
    <row r="14" spans="1:14" s="29" customFormat="1" x14ac:dyDescent="0.25">
      <c r="A14" s="87"/>
      <c r="B14" s="109" t="s">
        <v>420</v>
      </c>
      <c r="C14" s="107" t="s">
        <v>0</v>
      </c>
      <c r="D14" s="107" t="s">
        <v>425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s="29" customFormat="1" ht="38.25" customHeight="1" thickBot="1" x14ac:dyDescent="0.3">
      <c r="A15" s="87">
        <v>3</v>
      </c>
      <c r="B15" s="110" t="s">
        <v>407</v>
      </c>
      <c r="C15" s="35">
        <f>ROUND(SUMIF('Income-Expense Input'!E:E,B15,'Income-Expense Input'!G:G),0)</f>
        <v>0</v>
      </c>
      <c r="D15" s="36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s="29" customFormat="1" ht="38.25" customHeight="1" thickBot="1" x14ac:dyDescent="0.3">
      <c r="A16" s="87"/>
      <c r="B16" s="110" t="s">
        <v>433</v>
      </c>
      <c r="C16" s="35">
        <f>ROUND(SUMIF('Income-Expense Input'!E:E,B16,'Income-Expense Input'!G:G),0)</f>
        <v>0</v>
      </c>
      <c r="D16" s="36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29" customFormat="1" ht="32.25" customHeight="1" x14ac:dyDescent="0.25">
      <c r="A17" s="87"/>
      <c r="B17" s="97" t="s">
        <v>1</v>
      </c>
      <c r="C17" s="37"/>
      <c r="D17" s="3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29" customFormat="1" hidden="1" x14ac:dyDescent="0.25">
      <c r="A18" s="87"/>
      <c r="B18" s="98"/>
      <c r="C18" s="39"/>
      <c r="D18" s="36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s="29" customFormat="1" hidden="1" x14ac:dyDescent="0.25">
      <c r="A19" s="87"/>
      <c r="B19" s="98"/>
      <c r="C19" s="39"/>
      <c r="D19" s="36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s="29" customFormat="1" ht="15" hidden="1" customHeight="1" x14ac:dyDescent="0.25">
      <c r="A20" s="87"/>
      <c r="B20" s="98"/>
      <c r="C20" s="39"/>
      <c r="D20" s="36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29" customFormat="1" hidden="1" x14ac:dyDescent="0.25">
      <c r="A21" s="87">
        <v>3</v>
      </c>
      <c r="B21" s="98" t="s">
        <v>407</v>
      </c>
      <c r="C21" s="39"/>
      <c r="D21" s="36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29" customFormat="1" hidden="1" x14ac:dyDescent="0.25">
      <c r="A22" s="87">
        <v>4</v>
      </c>
      <c r="B22" s="98" t="s">
        <v>433</v>
      </c>
      <c r="C22" s="39"/>
      <c r="D22" s="36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s="29" customFormat="1" hidden="1" x14ac:dyDescent="0.25">
      <c r="A23" s="87">
        <v>18</v>
      </c>
      <c r="B23" s="98" t="s">
        <v>434</v>
      </c>
      <c r="C23" s="39"/>
      <c r="D23" s="36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29" customFormat="1" ht="18" customHeight="1" x14ac:dyDescent="0.25">
      <c r="A24" s="87">
        <v>5</v>
      </c>
      <c r="B24" s="99" t="s">
        <v>2</v>
      </c>
      <c r="C24" s="35">
        <f>ROUND(SUMIF('Income-Expense Input'!E:E,B24,'Income-Expense Input'!G:G),0)</f>
        <v>0</v>
      </c>
      <c r="D24" s="36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29" customFormat="1" ht="18" customHeight="1" x14ac:dyDescent="0.25">
      <c r="A25" s="87">
        <v>6</v>
      </c>
      <c r="B25" s="99" t="s">
        <v>441</v>
      </c>
      <c r="C25" s="35">
        <f>ROUND(SUMIF('Income-Expense Input'!E:E,B25,'Income-Expense Input'!G:G),0)</f>
        <v>0</v>
      </c>
      <c r="D25" s="36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29" customFormat="1" ht="18" customHeight="1" x14ac:dyDescent="0.25">
      <c r="A26" s="87">
        <v>7</v>
      </c>
      <c r="B26" s="99" t="s">
        <v>435</v>
      </c>
      <c r="C26" s="35">
        <f>ROUND(SUMIF('Income-Expense Input'!E:E,B26,'Income-Expense Input'!G:G),0)</f>
        <v>0</v>
      </c>
      <c r="D26" s="36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s="29" customFormat="1" ht="18" customHeight="1" x14ac:dyDescent="0.25">
      <c r="A27" s="87">
        <v>8</v>
      </c>
      <c r="B27" s="99" t="s">
        <v>436</v>
      </c>
      <c r="C27" s="35">
        <f>ROUND(SUMIF('Income-Expense Input'!E:E,B27,'Income-Expense Input'!G:G),0)</f>
        <v>0</v>
      </c>
      <c r="D27" s="36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s="29" customFormat="1" ht="18" customHeight="1" x14ac:dyDescent="0.25">
      <c r="A28" s="87">
        <v>9</v>
      </c>
      <c r="B28" s="99" t="s">
        <v>3</v>
      </c>
      <c r="C28" s="35">
        <f>ROUND(SUMIF('Income-Expense Input'!E:E,B28,'Income-Expense Input'!G:G),0)</f>
        <v>0</v>
      </c>
      <c r="D28" s="36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18" customHeight="1" x14ac:dyDescent="0.25">
      <c r="A29" s="87">
        <v>10</v>
      </c>
      <c r="B29" s="99" t="s">
        <v>444</v>
      </c>
      <c r="C29" s="35">
        <f>ROUND(SUMIF('Income-Expense Input'!E:E,B29,'Income-Expense Input'!G:G),0)</f>
        <v>0</v>
      </c>
      <c r="D29" s="36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s="29" customFormat="1" ht="18" customHeight="1" x14ac:dyDescent="0.25">
      <c r="A30" s="87">
        <v>11</v>
      </c>
      <c r="B30" s="99" t="s">
        <v>437</v>
      </c>
      <c r="C30" s="35">
        <f>ROUND(SUMIF('Income-Expense Input'!E:E,B30,'Income-Expense Input'!G:G),0)</f>
        <v>0</v>
      </c>
      <c r="D30" s="36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8" customHeight="1" x14ac:dyDescent="0.25">
      <c r="A31" s="87">
        <v>12</v>
      </c>
      <c r="B31" s="99" t="s">
        <v>406</v>
      </c>
      <c r="C31" s="35">
        <f>ROUND(SUMIF('Income-Expense Input'!E:E,B31,'Income-Expense Input'!G:G),0)</f>
        <v>0</v>
      </c>
      <c r="D31" s="36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s="29" customFormat="1" ht="18" customHeight="1" x14ac:dyDescent="0.25">
      <c r="A32" s="87">
        <v>13</v>
      </c>
      <c r="B32" s="99" t="s">
        <v>438</v>
      </c>
      <c r="C32" s="35">
        <f>ROUND(SUMIF('Income-Expense Input'!E:E,B32,'Income-Expense Input'!G:G),0)</f>
        <v>0</v>
      </c>
      <c r="D32" s="36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s="29" customFormat="1" ht="18" customHeight="1" x14ac:dyDescent="0.25">
      <c r="A33" s="87">
        <v>14</v>
      </c>
      <c r="B33" s="99" t="s">
        <v>439</v>
      </c>
      <c r="C33" s="35">
        <f>ROUND(SUMIF('Income-Expense Input'!E:E,B33,'Income-Expense Input'!G:G),0)</f>
        <v>0</v>
      </c>
      <c r="D33" s="36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s="29" customFormat="1" ht="18" customHeight="1" x14ac:dyDescent="0.25">
      <c r="A34" s="87">
        <v>15</v>
      </c>
      <c r="B34" s="99" t="s">
        <v>4</v>
      </c>
      <c r="C34" s="35">
        <f>ROUND(SUMIF('Income-Expense Input'!E:E,B34,'Income-Expense Input'!G:G),0)</f>
        <v>0</v>
      </c>
      <c r="D34" s="36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s="29" customFormat="1" ht="18" customHeight="1" x14ac:dyDescent="0.25">
      <c r="A35" s="87">
        <v>16</v>
      </c>
      <c r="B35" s="99" t="s">
        <v>440</v>
      </c>
      <c r="C35" s="35">
        <f>ROUND(SUMIF('Income-Expense Input'!E:E,B35,'Income-Expense Input'!G:G),0)</f>
        <v>0</v>
      </c>
      <c r="D35" s="36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s="29" customFormat="1" ht="18" customHeight="1" x14ac:dyDescent="0.25">
      <c r="A36" s="87">
        <v>17</v>
      </c>
      <c r="B36" s="99" t="s">
        <v>5</v>
      </c>
      <c r="C36" s="35">
        <f>ROUND(SUMIF('Income-Expense Input'!E:E,B36,'Income-Expense Input'!G:G),0)</f>
        <v>0</v>
      </c>
      <c r="D36" s="36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29" customFormat="1" ht="18" customHeight="1" x14ac:dyDescent="0.25">
      <c r="A37" s="87">
        <v>18</v>
      </c>
      <c r="B37" s="100" t="s">
        <v>445</v>
      </c>
      <c r="C37" s="35">
        <f>ROUND(SUMIF('Income-Expense Input'!E:E,B37,'Income-Expense Input'!G:G),0)</f>
        <v>0</v>
      </c>
      <c r="D37" s="36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s="29" customFormat="1" ht="18" customHeight="1" x14ac:dyDescent="0.25">
      <c r="A38" s="87">
        <v>19</v>
      </c>
      <c r="B38" s="101" t="s">
        <v>443</v>
      </c>
      <c r="C38" s="35">
        <f>ROUND(SUMIF('Income-Expense Input'!E:E,B38,'Income-Expense Input'!G:G),0)</f>
        <v>0</v>
      </c>
      <c r="D38" s="36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s="29" customFormat="1" ht="18" customHeight="1" x14ac:dyDescent="0.25">
      <c r="A39" s="87"/>
      <c r="B39" s="99" t="s">
        <v>442</v>
      </c>
      <c r="C39" s="35">
        <f>ROUND(SUMIF('Income-Expense Input'!E:E,B39,'Income-Expense Input'!G:G),0)</f>
        <v>0</v>
      </c>
      <c r="D39" s="36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29" customFormat="1" ht="18" customHeight="1" x14ac:dyDescent="0.25">
      <c r="A40" s="87"/>
      <c r="B40" s="101" t="s">
        <v>419</v>
      </c>
      <c r="C40" s="35">
        <f>ROUND(SUMIF('Income-Expense Input'!E:E,B40,'Income-Expense Input'!G:G),0)</f>
        <v>0</v>
      </c>
      <c r="D40" s="36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29" customFormat="1" ht="18" customHeight="1" x14ac:dyDescent="0.25">
      <c r="A41" s="87"/>
      <c r="B41" s="101"/>
      <c r="C41" s="35">
        <f>ROUND(SUMIF('Income-Expense Input'!E:E,B41,'Income-Expense Input'!G:G),0)</f>
        <v>0</v>
      </c>
      <c r="D41" s="36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29" customFormat="1" ht="18" customHeight="1" thickBot="1" x14ac:dyDescent="0.3">
      <c r="A42" s="87"/>
      <c r="B42" s="102"/>
      <c r="C42" s="40">
        <f>ROUND(SUMIF('Income-Expense Input'!E:E,B42,'Income-Expense Input'!G:G),0)</f>
        <v>0</v>
      </c>
      <c r="D42" s="36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s="29" customFormat="1" ht="15.75" x14ac:dyDescent="0.25">
      <c r="A43" s="87"/>
      <c r="B43" s="96" t="s">
        <v>446</v>
      </c>
      <c r="C43" s="103">
        <f>SUM(C21:C42)</f>
        <v>0</v>
      </c>
      <c r="D43" s="34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s="29" customFormat="1" ht="15.75" x14ac:dyDescent="0.25">
      <c r="A44" s="87"/>
      <c r="B44" s="96" t="s">
        <v>408</v>
      </c>
      <c r="C44" s="104">
        <f>C15+C16-C43</f>
        <v>0</v>
      </c>
      <c r="D44" s="34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28" customFormat="1" ht="15.75" thickBot="1" x14ac:dyDescent="0.3">
      <c r="A45" s="86"/>
      <c r="B45" s="41"/>
      <c r="C45" s="42"/>
      <c r="D45" s="34"/>
    </row>
    <row r="46" spans="1:14" s="29" customFormat="1" ht="18.75" x14ac:dyDescent="0.3">
      <c r="A46" s="87"/>
      <c r="B46" s="105" t="s">
        <v>450</v>
      </c>
      <c r="C46" s="107" t="s">
        <v>0</v>
      </c>
      <c r="D46" s="107" t="s">
        <v>425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s="29" customFormat="1" x14ac:dyDescent="0.25">
      <c r="A47" s="87"/>
      <c r="B47" s="106" t="s">
        <v>428</v>
      </c>
      <c r="C47" s="43"/>
      <c r="D47" s="36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s="29" customFormat="1" x14ac:dyDescent="0.25">
      <c r="A48" s="87"/>
      <c r="B48" s="106" t="s">
        <v>429</v>
      </c>
      <c r="C48" s="44"/>
      <c r="D48" s="36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s="29" customFormat="1" ht="30" x14ac:dyDescent="0.25">
      <c r="A49" s="87"/>
      <c r="B49" s="106" t="s">
        <v>430</v>
      </c>
      <c r="C49" s="44"/>
      <c r="D49" s="36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s="29" customFormat="1" ht="15.75" x14ac:dyDescent="0.25">
      <c r="A50" s="87"/>
      <c r="B50" s="106" t="s">
        <v>431</v>
      </c>
      <c r="C50" s="62"/>
      <c r="D50" s="63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s="29" customFormat="1" ht="15.75" x14ac:dyDescent="0.25">
      <c r="A51" s="87"/>
      <c r="B51" s="106" t="s">
        <v>432</v>
      </c>
      <c r="C51" s="62"/>
      <c r="D51" s="63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s="28" customFormat="1" x14ac:dyDescent="0.25">
      <c r="A52" s="86"/>
      <c r="B52" s="45"/>
      <c r="C52" s="46"/>
      <c r="D52" s="34"/>
    </row>
    <row r="53" spans="1:14" s="29" customFormat="1" ht="28.5" customHeight="1" thickBot="1" x14ac:dyDescent="0.3">
      <c r="A53" s="87"/>
      <c r="B53" s="111" t="s">
        <v>449</v>
      </c>
      <c r="C53" s="112"/>
      <c r="D53" s="112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s="47" customFormat="1" ht="30" x14ac:dyDescent="0.25">
      <c r="A54" s="89"/>
      <c r="B54" s="113" t="s">
        <v>9</v>
      </c>
      <c r="C54" s="114" t="s">
        <v>448</v>
      </c>
      <c r="D54" s="114" t="s">
        <v>425</v>
      </c>
      <c r="E54" s="115" t="s">
        <v>6</v>
      </c>
      <c r="F54" s="114" t="s">
        <v>7</v>
      </c>
      <c r="G54" s="116" t="s">
        <v>411</v>
      </c>
      <c r="H54" s="32"/>
      <c r="I54" s="32"/>
      <c r="J54" s="32"/>
      <c r="K54" s="32"/>
      <c r="L54" s="32"/>
      <c r="M54" s="32"/>
      <c r="N54" s="32"/>
    </row>
    <row r="55" spans="1:14" s="29" customFormat="1" ht="15.75" x14ac:dyDescent="0.25">
      <c r="A55" s="87"/>
      <c r="B55" s="48"/>
      <c r="C55" s="49"/>
      <c r="D55" s="49"/>
      <c r="E55" s="50"/>
      <c r="F55" s="51"/>
      <c r="G55" s="52"/>
      <c r="H55" s="28"/>
      <c r="I55" s="28"/>
      <c r="J55" s="28"/>
      <c r="K55" s="28"/>
      <c r="L55" s="28"/>
      <c r="M55" s="28"/>
      <c r="N55" s="28"/>
    </row>
    <row r="56" spans="1:14" s="29" customFormat="1" ht="15.75" x14ac:dyDescent="0.25">
      <c r="A56" s="87"/>
      <c r="B56" s="48"/>
      <c r="C56" s="49"/>
      <c r="D56" s="49"/>
      <c r="E56" s="50"/>
      <c r="F56" s="51"/>
      <c r="G56" s="52"/>
      <c r="H56" s="28"/>
      <c r="I56" s="28"/>
      <c r="J56" s="28"/>
      <c r="K56" s="28"/>
      <c r="L56" s="28"/>
      <c r="M56" s="28"/>
      <c r="N56" s="28"/>
    </row>
    <row r="57" spans="1:14" s="29" customFormat="1" ht="15.75" x14ac:dyDescent="0.25">
      <c r="A57" s="87"/>
      <c r="B57" s="48"/>
      <c r="C57" s="49"/>
      <c r="D57" s="49"/>
      <c r="E57" s="50"/>
      <c r="F57" s="51"/>
      <c r="G57" s="52"/>
      <c r="H57" s="28"/>
      <c r="I57" s="28"/>
      <c r="J57" s="28"/>
      <c r="K57" s="28"/>
      <c r="L57" s="28"/>
      <c r="M57" s="28"/>
      <c r="N57" s="28"/>
    </row>
    <row r="58" spans="1:14" s="29" customFormat="1" ht="15.75" x14ac:dyDescent="0.25">
      <c r="A58" s="87"/>
      <c r="B58" s="48"/>
      <c r="C58" s="49"/>
      <c r="D58" s="49"/>
      <c r="E58" s="50"/>
      <c r="F58" s="51"/>
      <c r="G58" s="52"/>
      <c r="H58" s="28"/>
      <c r="I58" s="28"/>
      <c r="J58" s="28"/>
      <c r="K58" s="28"/>
      <c r="L58" s="28"/>
      <c r="M58" s="28"/>
      <c r="N58" s="28"/>
    </row>
    <row r="59" spans="1:14" s="29" customFormat="1" ht="15.75" x14ac:dyDescent="0.25">
      <c r="A59" s="87"/>
      <c r="B59" s="48"/>
      <c r="C59" s="49"/>
      <c r="D59" s="49"/>
      <c r="E59" s="50"/>
      <c r="F59" s="51"/>
      <c r="G59" s="52"/>
      <c r="H59" s="28"/>
      <c r="I59" s="28"/>
      <c r="J59" s="28"/>
      <c r="K59" s="28"/>
      <c r="L59" s="28"/>
      <c r="M59" s="28"/>
      <c r="N59" s="28"/>
    </row>
    <row r="60" spans="1:14" s="29" customFormat="1" ht="15.75" x14ac:dyDescent="0.25">
      <c r="A60" s="87"/>
      <c r="B60" s="48"/>
      <c r="C60" s="49"/>
      <c r="D60" s="49"/>
      <c r="E60" s="50"/>
      <c r="F60" s="51"/>
      <c r="G60" s="52"/>
      <c r="H60" s="28"/>
      <c r="I60" s="28"/>
      <c r="J60" s="28"/>
      <c r="K60" s="28"/>
      <c r="L60" s="28"/>
      <c r="M60" s="28"/>
      <c r="N60" s="28"/>
    </row>
    <row r="61" spans="1:14" s="29" customFormat="1" ht="15.75" x14ac:dyDescent="0.25">
      <c r="A61" s="87"/>
      <c r="B61" s="48"/>
      <c r="C61" s="49"/>
      <c r="D61" s="49"/>
      <c r="E61" s="50"/>
      <c r="F61" s="51"/>
      <c r="G61" s="52"/>
      <c r="H61" s="28"/>
      <c r="I61" s="28"/>
      <c r="J61" s="28"/>
      <c r="K61" s="28"/>
      <c r="L61" s="28"/>
      <c r="M61" s="28"/>
      <c r="N61" s="28"/>
    </row>
    <row r="62" spans="1:14" s="29" customFormat="1" ht="16.5" thickBot="1" x14ac:dyDescent="0.3">
      <c r="A62" s="87"/>
      <c r="B62" s="53"/>
      <c r="C62" s="54"/>
      <c r="D62" s="54"/>
      <c r="E62" s="55"/>
      <c r="F62" s="56"/>
      <c r="G62" s="57"/>
      <c r="H62" s="28"/>
      <c r="I62" s="28"/>
      <c r="J62" s="28"/>
      <c r="K62" s="28"/>
      <c r="L62" s="28"/>
      <c r="M62" s="28"/>
      <c r="N62" s="28"/>
    </row>
    <row r="63" spans="1:14" s="28" customFormat="1" x14ac:dyDescent="0.25">
      <c r="A63" s="86"/>
      <c r="B63" s="95"/>
      <c r="C63" s="95"/>
      <c r="D63" s="94"/>
    </row>
    <row r="64" spans="1:14" s="28" customFormat="1" ht="39.75" customHeight="1" x14ac:dyDescent="0.25">
      <c r="A64" s="90" t="s">
        <v>412</v>
      </c>
      <c r="B64" s="91" t="s">
        <v>413</v>
      </c>
      <c r="C64" s="91"/>
      <c r="D64" s="91"/>
    </row>
    <row r="65" spans="1:14" s="28" customFormat="1" x14ac:dyDescent="0.25">
      <c r="A65" s="86"/>
      <c r="B65" s="92"/>
      <c r="C65" s="92"/>
      <c r="D65" s="92"/>
    </row>
    <row r="66" spans="1:14" s="28" customFormat="1" x14ac:dyDescent="0.25">
      <c r="A66" s="86"/>
      <c r="B66" s="92"/>
      <c r="C66" s="92"/>
      <c r="D66" s="92"/>
    </row>
    <row r="67" spans="1:14" s="28" customFormat="1" x14ac:dyDescent="0.25">
      <c r="A67" s="86"/>
      <c r="B67" s="92"/>
      <c r="C67" s="92"/>
      <c r="D67" s="92"/>
    </row>
    <row r="68" spans="1:14" s="29" customFormat="1" x14ac:dyDescent="0.25">
      <c r="A68" s="30"/>
      <c r="B68" s="93"/>
      <c r="C68" s="93"/>
      <c r="D68" s="93"/>
      <c r="G68" s="28"/>
      <c r="H68" s="28"/>
      <c r="I68" s="28"/>
      <c r="J68" s="28"/>
      <c r="K68" s="28"/>
      <c r="L68" s="28"/>
      <c r="M68" s="28"/>
      <c r="N68" s="28"/>
    </row>
    <row r="69" spans="1:14" s="29" customFormat="1" x14ac:dyDescent="0.25">
      <c r="A69" s="30"/>
      <c r="B69" s="64"/>
      <c r="C69" s="64"/>
      <c r="D69" s="64"/>
      <c r="G69" s="28"/>
      <c r="H69" s="28"/>
      <c r="I69" s="28"/>
      <c r="J69" s="28"/>
      <c r="K69" s="28"/>
      <c r="L69" s="28"/>
      <c r="M69" s="28"/>
      <c r="N69" s="28"/>
    </row>
    <row r="70" spans="1:14" s="29" customFormat="1" x14ac:dyDescent="0.25">
      <c r="A70" s="30"/>
      <c r="B70" s="64"/>
      <c r="C70" s="64"/>
      <c r="D70" s="64"/>
      <c r="G70" s="28"/>
      <c r="H70" s="28"/>
      <c r="I70" s="28"/>
      <c r="J70" s="28"/>
      <c r="K70" s="28"/>
      <c r="L70" s="28"/>
      <c r="M70" s="28"/>
      <c r="N70" s="28"/>
    </row>
    <row r="71" spans="1:14" s="29" customFormat="1" x14ac:dyDescent="0.25">
      <c r="A71" s="30"/>
      <c r="B71" s="47"/>
      <c r="C71" s="47"/>
      <c r="G71" s="28"/>
      <c r="H71" s="28"/>
      <c r="I71" s="28"/>
      <c r="J71" s="28"/>
      <c r="K71" s="28"/>
      <c r="L71" s="28"/>
      <c r="M71" s="28"/>
      <c r="N71" s="28"/>
    </row>
    <row r="72" spans="1:14" s="29" customFormat="1" x14ac:dyDescent="0.25">
      <c r="A72" s="30"/>
      <c r="B72" s="47"/>
      <c r="C72" s="47"/>
      <c r="G72" s="28"/>
      <c r="H72" s="28"/>
      <c r="I72" s="28"/>
      <c r="J72" s="28"/>
      <c r="K72" s="28"/>
      <c r="L72" s="28"/>
      <c r="M72" s="28"/>
      <c r="N72" s="28"/>
    </row>
    <row r="73" spans="1:14" s="29" customFormat="1" x14ac:dyDescent="0.25">
      <c r="A73" s="30"/>
      <c r="B73" s="47"/>
      <c r="C73" s="47"/>
      <c r="G73" s="28"/>
      <c r="H73" s="28"/>
      <c r="I73" s="28"/>
      <c r="J73" s="28"/>
      <c r="K73" s="28"/>
      <c r="L73" s="28"/>
      <c r="M73" s="28"/>
      <c r="N73" s="28"/>
    </row>
    <row r="74" spans="1:14" s="29" customFormat="1" x14ac:dyDescent="0.25">
      <c r="A74" s="30"/>
      <c r="B74" s="47"/>
      <c r="C74" s="47"/>
      <c r="G74" s="28"/>
      <c r="H74" s="28"/>
      <c r="I74" s="28"/>
      <c r="J74" s="28"/>
      <c r="K74" s="28"/>
      <c r="L74" s="28"/>
      <c r="M74" s="28"/>
      <c r="N74" s="28"/>
    </row>
    <row r="75" spans="1:14" s="29" customFormat="1" x14ac:dyDescent="0.25">
      <c r="A75" s="30"/>
      <c r="B75" s="47"/>
      <c r="C75" s="47"/>
      <c r="G75" s="28"/>
      <c r="H75" s="28"/>
      <c r="I75" s="28"/>
      <c r="J75" s="28"/>
      <c r="K75" s="28"/>
      <c r="L75" s="28"/>
      <c r="M75" s="28"/>
      <c r="N75" s="28"/>
    </row>
    <row r="76" spans="1:14" s="29" customFormat="1" x14ac:dyDescent="0.25">
      <c r="A76" s="30"/>
      <c r="B76" s="47"/>
      <c r="C76" s="47"/>
      <c r="G76" s="28"/>
      <c r="H76" s="28"/>
      <c r="I76" s="28"/>
      <c r="J76" s="28"/>
      <c r="K76" s="28"/>
      <c r="L76" s="28"/>
      <c r="M76" s="28"/>
      <c r="N76" s="28"/>
    </row>
    <row r="77" spans="1:14" s="29" customFormat="1" x14ac:dyDescent="0.25">
      <c r="A77" s="30"/>
      <c r="B77" s="47"/>
      <c r="C77" s="47"/>
      <c r="G77" s="28"/>
      <c r="H77" s="28"/>
      <c r="I77" s="28"/>
      <c r="J77" s="28"/>
      <c r="K77" s="28"/>
      <c r="L77" s="28"/>
      <c r="M77" s="28"/>
      <c r="N77" s="28"/>
    </row>
    <row r="78" spans="1:14" s="29" customFormat="1" x14ac:dyDescent="0.25">
      <c r="A78" s="30"/>
      <c r="B78" s="47"/>
      <c r="C78" s="47"/>
      <c r="G78" s="28"/>
      <c r="H78" s="28"/>
      <c r="I78" s="28"/>
      <c r="J78" s="28"/>
      <c r="K78" s="28"/>
      <c r="L78" s="28"/>
      <c r="M78" s="28"/>
      <c r="N78" s="28"/>
    </row>
    <row r="79" spans="1:14" s="29" customFormat="1" x14ac:dyDescent="0.25">
      <c r="A79" s="30"/>
      <c r="B79" s="47"/>
      <c r="C79" s="47"/>
      <c r="G79" s="28"/>
      <c r="H79" s="28"/>
      <c r="I79" s="28"/>
      <c r="J79" s="28"/>
      <c r="K79" s="28"/>
      <c r="L79" s="28"/>
      <c r="M79" s="28"/>
      <c r="N79" s="28"/>
    </row>
    <row r="80" spans="1:14" s="29" customFormat="1" x14ac:dyDescent="0.25">
      <c r="A80" s="30"/>
      <c r="B80" s="47"/>
      <c r="C80" s="47"/>
      <c r="G80" s="28"/>
      <c r="H80" s="28"/>
      <c r="I80" s="28"/>
      <c r="J80" s="28"/>
      <c r="K80" s="28"/>
      <c r="L80" s="28"/>
      <c r="M80" s="28"/>
      <c r="N80" s="28"/>
    </row>
    <row r="81" spans="1:14" s="29" customFormat="1" x14ac:dyDescent="0.25">
      <c r="A81" s="30"/>
      <c r="B81" s="47"/>
      <c r="C81" s="47"/>
      <c r="G81" s="28"/>
      <c r="H81" s="28"/>
      <c r="I81" s="28"/>
      <c r="J81" s="28"/>
      <c r="K81" s="28"/>
      <c r="L81" s="28"/>
      <c r="M81" s="28"/>
      <c r="N81" s="28"/>
    </row>
    <row r="82" spans="1:14" s="29" customFormat="1" x14ac:dyDescent="0.25">
      <c r="A82" s="30"/>
      <c r="B82" s="47"/>
      <c r="C82" s="47"/>
      <c r="G82" s="28"/>
      <c r="H82" s="28"/>
      <c r="I82" s="28"/>
      <c r="J82" s="28"/>
      <c r="K82" s="28"/>
      <c r="L82" s="28"/>
      <c r="M82" s="28"/>
      <c r="N82" s="28"/>
    </row>
    <row r="83" spans="1:14" s="29" customFormat="1" x14ac:dyDescent="0.25">
      <c r="A83" s="30"/>
      <c r="B83" s="47"/>
      <c r="C83" s="47"/>
      <c r="G83" s="28"/>
      <c r="H83" s="28"/>
      <c r="I83" s="28"/>
      <c r="J83" s="28"/>
      <c r="K83" s="28"/>
      <c r="L83" s="28"/>
      <c r="M83" s="28"/>
      <c r="N83" s="28"/>
    </row>
    <row r="84" spans="1:14" s="29" customFormat="1" x14ac:dyDescent="0.25">
      <c r="A84" s="30"/>
      <c r="B84" s="47"/>
      <c r="C84" s="47"/>
      <c r="G84" s="28"/>
      <c r="H84" s="28"/>
      <c r="I84" s="28"/>
      <c r="J84" s="28"/>
      <c r="K84" s="28"/>
      <c r="L84" s="28"/>
      <c r="M84" s="28"/>
      <c r="N84" s="28"/>
    </row>
    <row r="85" spans="1:14" s="29" customFormat="1" x14ac:dyDescent="0.25">
      <c r="A85" s="30"/>
      <c r="B85" s="47"/>
      <c r="C85" s="47"/>
      <c r="G85" s="28"/>
      <c r="H85" s="28"/>
      <c r="I85" s="28"/>
      <c r="J85" s="28"/>
      <c r="K85" s="28"/>
      <c r="L85" s="28"/>
      <c r="M85" s="28"/>
      <c r="N85" s="28"/>
    </row>
    <row r="86" spans="1:14" s="29" customFormat="1" x14ac:dyDescent="0.25">
      <c r="A86" s="30"/>
      <c r="B86" s="47"/>
      <c r="C86" s="47"/>
      <c r="G86" s="28"/>
      <c r="H86" s="28"/>
      <c r="I86" s="28"/>
      <c r="J86" s="28"/>
      <c r="K86" s="28"/>
      <c r="L86" s="28"/>
      <c r="M86" s="28"/>
      <c r="N86" s="28"/>
    </row>
    <row r="87" spans="1:14" s="29" customFormat="1" x14ac:dyDescent="0.25">
      <c r="A87" s="30"/>
      <c r="B87" s="47"/>
      <c r="C87" s="47"/>
      <c r="G87" s="28"/>
      <c r="H87" s="28"/>
      <c r="I87" s="28"/>
      <c r="J87" s="28"/>
      <c r="K87" s="28"/>
      <c r="L87" s="28"/>
      <c r="M87" s="28"/>
      <c r="N87" s="28"/>
    </row>
    <row r="88" spans="1:14" s="29" customFormat="1" x14ac:dyDescent="0.25">
      <c r="A88" s="30"/>
      <c r="B88" s="47"/>
      <c r="C88" s="47"/>
      <c r="G88" s="28"/>
      <c r="H88" s="28"/>
      <c r="I88" s="28"/>
      <c r="J88" s="28"/>
      <c r="K88" s="28"/>
      <c r="L88" s="28"/>
      <c r="M88" s="28"/>
      <c r="N88" s="28"/>
    </row>
    <row r="89" spans="1:14" s="29" customFormat="1" x14ac:dyDescent="0.25">
      <c r="A89" s="30"/>
      <c r="B89" s="47"/>
      <c r="C89" s="47"/>
      <c r="G89" s="28"/>
      <c r="H89" s="28"/>
      <c r="I89" s="28"/>
      <c r="J89" s="28"/>
      <c r="K89" s="28"/>
      <c r="L89" s="28"/>
      <c r="M89" s="28"/>
      <c r="N89" s="28"/>
    </row>
    <row r="90" spans="1:14" s="29" customFormat="1" x14ac:dyDescent="0.25">
      <c r="A90" s="30"/>
      <c r="B90" s="47"/>
      <c r="C90" s="47"/>
      <c r="G90" s="28"/>
      <c r="H90" s="28"/>
      <c r="I90" s="28"/>
      <c r="J90" s="28"/>
      <c r="K90" s="28"/>
      <c r="L90" s="28"/>
      <c r="M90" s="28"/>
      <c r="N90" s="28"/>
    </row>
    <row r="91" spans="1:14" s="29" customFormat="1" x14ac:dyDescent="0.25">
      <c r="A91" s="30"/>
      <c r="B91" s="47"/>
      <c r="C91" s="47"/>
      <c r="G91" s="28"/>
      <c r="H91" s="28"/>
      <c r="I91" s="28"/>
      <c r="J91" s="28"/>
      <c r="K91" s="28"/>
      <c r="L91" s="28"/>
      <c r="M91" s="28"/>
      <c r="N91" s="28"/>
    </row>
    <row r="92" spans="1:14" s="29" customFormat="1" x14ac:dyDescent="0.25">
      <c r="A92" s="30"/>
      <c r="B92" s="47"/>
      <c r="C92" s="47"/>
      <c r="G92" s="28"/>
      <c r="H92" s="28"/>
      <c r="I92" s="28"/>
      <c r="J92" s="28"/>
      <c r="K92" s="28"/>
      <c r="L92" s="28"/>
      <c r="M92" s="28"/>
      <c r="N92" s="28"/>
    </row>
    <row r="93" spans="1:14" s="29" customFormat="1" x14ac:dyDescent="0.25">
      <c r="A93" s="30"/>
      <c r="B93" s="47"/>
      <c r="C93" s="47"/>
      <c r="G93" s="28"/>
      <c r="H93" s="28"/>
      <c r="I93" s="28"/>
      <c r="J93" s="28"/>
      <c r="K93" s="28"/>
      <c r="L93" s="28"/>
      <c r="M93" s="28"/>
      <c r="N93" s="28"/>
    </row>
  </sheetData>
  <sheetProtection algorithmName="SHA-512" hashValue="VKP0/5kCYNbdAKwy+E1yjCWhhsSCczWiStFjC9PqTJWN40jjfHzRSR47LqfYwbrNx9gbK5P9kKDbO3MEp0/RpA==" saltValue="KVWtZO3yL4kgNJoe7rHbhg==" spinCount="100000" sheet="1" objects="1" formatCells="0" formatColumns="0" formatRows="0" insertColumns="0" insertRows="0" insertHyperlinks="0" sort="0" autoFilter="0" pivotTables="0"/>
  <mergeCells count="18">
    <mergeCell ref="C11:D11"/>
    <mergeCell ref="C12:D12"/>
    <mergeCell ref="C5:D5"/>
    <mergeCell ref="C6:D6"/>
    <mergeCell ref="C7:D7"/>
    <mergeCell ref="C8:D8"/>
    <mergeCell ref="C10:D10"/>
    <mergeCell ref="C9:D9"/>
    <mergeCell ref="C50:D50"/>
    <mergeCell ref="C51:D51"/>
    <mergeCell ref="B70:D70"/>
    <mergeCell ref="B65:D65"/>
    <mergeCell ref="B66:D66"/>
    <mergeCell ref="B67:D67"/>
    <mergeCell ref="B68:D68"/>
    <mergeCell ref="B69:D69"/>
    <mergeCell ref="B64:D64"/>
    <mergeCell ref="B53:D53"/>
  </mergeCells>
  <dataValidations count="4">
    <dataValidation type="list" allowBlank="1" showInputMessage="1" showErrorMessage="1" sqref="D13" xr:uid="{00000000-0002-0000-0000-000000000000}">
      <formula1>#REF!</formula1>
    </dataValidation>
    <dataValidation type="whole" operator="greaterThan" allowBlank="1" showInputMessage="1" showErrorMessage="1" sqref="C9:D9" xr:uid="{4FE893FC-75B4-4AAB-BC24-FBC5DFD4528A}">
      <formula1>0</formula1>
    </dataValidation>
    <dataValidation type="date" operator="greaterThan" allowBlank="1" showInputMessage="1" showErrorMessage="1" sqref="C10:D10 E55:F62 C50:D51" xr:uid="{CC02C81A-EBB1-4489-8D7E-B428B3CB4A95}">
      <formula1>10959</formula1>
    </dataValidation>
    <dataValidation type="whole" operator="greaterThanOrEqual" allowBlank="1" showInputMessage="1" showErrorMessage="1" sqref="C11:D12" xr:uid="{3F918876-AB3C-4F61-8355-E191DCCA815E}">
      <formula1>0</formula1>
    </dataValidation>
  </dataValidations>
  <hyperlinks>
    <hyperlink ref="F1" r:id="rId1" xr:uid="{4189DD91-0514-45A4-A1FC-B6E3E441DA91}"/>
    <hyperlink ref="F2" r:id="rId2" xr:uid="{0F53B50F-6078-4FF7-B88F-E182A4262984}"/>
    <hyperlink ref="F8" r:id="rId3" xr:uid="{AF6CD1F2-6FD8-4744-BC18-20619DB0256D}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E51DFE-7D14-4BED-9ADC-3B60D7A10171}">
          <x14:formula1>
            <xm:f>'Business activity codes'!$L$192:$L$194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933F-62EA-4425-84EB-85832B8E1DAD}">
  <dimension ref="A1:L396"/>
  <sheetViews>
    <sheetView topLeftCell="A190" workbookViewId="0">
      <selection activeCell="K199" sqref="K199"/>
    </sheetView>
  </sheetViews>
  <sheetFormatPr defaultRowHeight="15" x14ac:dyDescent="0.25"/>
  <sheetData>
    <row r="1" spans="1:1" s="5" customFormat="1" ht="18.75" x14ac:dyDescent="0.3">
      <c r="A1" s="5" t="s">
        <v>13</v>
      </c>
    </row>
    <row r="2" spans="1:1" x14ac:dyDescent="0.25">
      <c r="A2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s="5" customFormat="1" ht="18.75" x14ac:dyDescent="0.3">
      <c r="A14" s="5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2" spans="1:1" x14ac:dyDescent="0.25">
      <c r="A22" t="s">
        <v>33</v>
      </c>
    </row>
    <row r="23" spans="1:1" x14ac:dyDescent="0.25">
      <c r="A23" t="s">
        <v>34</v>
      </c>
    </row>
    <row r="24" spans="1:1" x14ac:dyDescent="0.25">
      <c r="A24" t="s">
        <v>35</v>
      </c>
    </row>
    <row r="25" spans="1:1" x14ac:dyDescent="0.25">
      <c r="A25" t="s">
        <v>36</v>
      </c>
    </row>
    <row r="26" spans="1:1" x14ac:dyDescent="0.25">
      <c r="A26" t="s">
        <v>37</v>
      </c>
    </row>
    <row r="27" spans="1:1" x14ac:dyDescent="0.25">
      <c r="A27" t="s">
        <v>38</v>
      </c>
    </row>
    <row r="28" spans="1:1" x14ac:dyDescent="0.25">
      <c r="A28" t="s">
        <v>39</v>
      </c>
    </row>
    <row r="29" spans="1:1" x14ac:dyDescent="0.25">
      <c r="A29" t="s">
        <v>40</v>
      </c>
    </row>
    <row r="30" spans="1:1" x14ac:dyDescent="0.25">
      <c r="A30" t="s">
        <v>41</v>
      </c>
    </row>
    <row r="31" spans="1:1" x14ac:dyDescent="0.25">
      <c r="A31" t="s">
        <v>42</v>
      </c>
    </row>
    <row r="32" spans="1:1" x14ac:dyDescent="0.25">
      <c r="A32" t="s">
        <v>43</v>
      </c>
    </row>
    <row r="33" spans="1:1" x14ac:dyDescent="0.25">
      <c r="A33" t="s">
        <v>45</v>
      </c>
    </row>
    <row r="34" spans="1:1" x14ac:dyDescent="0.25">
      <c r="A34" t="s">
        <v>46</v>
      </c>
    </row>
    <row r="35" spans="1:1" s="5" customFormat="1" ht="18.75" x14ac:dyDescent="0.3">
      <c r="A35" s="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3" spans="1:1" x14ac:dyDescent="0.25">
      <c r="A43" t="s">
        <v>55</v>
      </c>
    </row>
    <row r="44" spans="1:1" x14ac:dyDescent="0.25">
      <c r="A44" t="s">
        <v>56</v>
      </c>
    </row>
    <row r="45" spans="1:1" s="5" customFormat="1" ht="18.75" x14ac:dyDescent="0.3">
      <c r="A45" s="5" t="s">
        <v>57</v>
      </c>
    </row>
    <row r="46" spans="1:1" x14ac:dyDescent="0.25">
      <c r="A46" t="s">
        <v>58</v>
      </c>
    </row>
    <row r="47" spans="1:1" x14ac:dyDescent="0.25">
      <c r="A47" t="s">
        <v>59</v>
      </c>
    </row>
    <row r="48" spans="1:1" x14ac:dyDescent="0.25">
      <c r="A48" t="s">
        <v>60</v>
      </c>
    </row>
    <row r="49" spans="1:1" x14ac:dyDescent="0.25">
      <c r="A49" t="s">
        <v>61</v>
      </c>
    </row>
    <row r="50" spans="1:1" x14ac:dyDescent="0.25">
      <c r="A50" t="s">
        <v>62</v>
      </c>
    </row>
    <row r="51" spans="1:1" x14ac:dyDescent="0.25">
      <c r="A51" t="s">
        <v>63</v>
      </c>
    </row>
    <row r="52" spans="1:1" x14ac:dyDescent="0.25">
      <c r="A52" t="s">
        <v>64</v>
      </c>
    </row>
    <row r="53" spans="1:1" x14ac:dyDescent="0.25">
      <c r="A53" t="s">
        <v>65</v>
      </c>
    </row>
    <row r="54" spans="1:1" x14ac:dyDescent="0.25">
      <c r="A54" t="s">
        <v>66</v>
      </c>
    </row>
    <row r="55" spans="1:1" x14ac:dyDescent="0.25">
      <c r="A55" t="s">
        <v>67</v>
      </c>
    </row>
    <row r="56" spans="1:1" x14ac:dyDescent="0.25">
      <c r="A56" t="s">
        <v>68</v>
      </c>
    </row>
    <row r="57" spans="1:1" x14ac:dyDescent="0.25">
      <c r="A57" t="s">
        <v>69</v>
      </c>
    </row>
    <row r="58" spans="1:1" s="5" customFormat="1" ht="18.75" x14ac:dyDescent="0.3">
      <c r="A58" s="5" t="s">
        <v>70</v>
      </c>
    </row>
    <row r="59" spans="1:1" x14ac:dyDescent="0.25">
      <c r="A59" t="s">
        <v>71</v>
      </c>
    </row>
    <row r="60" spans="1:1" x14ac:dyDescent="0.25">
      <c r="A60" t="s">
        <v>72</v>
      </c>
    </row>
    <row r="61" spans="1:1" x14ac:dyDescent="0.25">
      <c r="A61" t="s">
        <v>73</v>
      </c>
    </row>
    <row r="62" spans="1:1" x14ac:dyDescent="0.25">
      <c r="A62" t="s">
        <v>74</v>
      </c>
    </row>
    <row r="63" spans="1:1" x14ac:dyDescent="0.25">
      <c r="A63" t="s">
        <v>75</v>
      </c>
    </row>
    <row r="64" spans="1:1" x14ac:dyDescent="0.25">
      <c r="A64" t="s">
        <v>76</v>
      </c>
    </row>
    <row r="65" spans="1:1" x14ac:dyDescent="0.25">
      <c r="A65" t="s">
        <v>77</v>
      </c>
    </row>
    <row r="66" spans="1:1" x14ac:dyDescent="0.25">
      <c r="A66" t="s">
        <v>78</v>
      </c>
    </row>
    <row r="67" spans="1:1" x14ac:dyDescent="0.25">
      <c r="A67" t="s">
        <v>79</v>
      </c>
    </row>
    <row r="68" spans="1:1" x14ac:dyDescent="0.25">
      <c r="A68" t="s">
        <v>80</v>
      </c>
    </row>
    <row r="69" spans="1:1" x14ac:dyDescent="0.25">
      <c r="A69" t="s">
        <v>81</v>
      </c>
    </row>
    <row r="70" spans="1:1" x14ac:dyDescent="0.25">
      <c r="A70" t="s">
        <v>82</v>
      </c>
    </row>
    <row r="71" spans="1:1" x14ac:dyDescent="0.25">
      <c r="A71" t="s">
        <v>83</v>
      </c>
    </row>
    <row r="72" spans="1:1" x14ac:dyDescent="0.25">
      <c r="A72" t="s">
        <v>84</v>
      </c>
    </row>
    <row r="73" spans="1:1" x14ac:dyDescent="0.25">
      <c r="A73" t="s">
        <v>85</v>
      </c>
    </row>
    <row r="74" spans="1:1" x14ac:dyDescent="0.25">
      <c r="A74" t="s">
        <v>86</v>
      </c>
    </row>
    <row r="75" spans="1:1" x14ac:dyDescent="0.25">
      <c r="A75" t="s">
        <v>87</v>
      </c>
    </row>
    <row r="76" spans="1:1" x14ac:dyDescent="0.25">
      <c r="A76" t="s">
        <v>88</v>
      </c>
    </row>
    <row r="77" spans="1:1" x14ac:dyDescent="0.25">
      <c r="A77" t="s">
        <v>89</v>
      </c>
    </row>
    <row r="78" spans="1:1" x14ac:dyDescent="0.25">
      <c r="A78" t="s">
        <v>90</v>
      </c>
    </row>
    <row r="79" spans="1:1" x14ac:dyDescent="0.25">
      <c r="A79" t="s">
        <v>91</v>
      </c>
    </row>
    <row r="80" spans="1:1" x14ac:dyDescent="0.25">
      <c r="A80" t="s">
        <v>92</v>
      </c>
    </row>
    <row r="81" spans="1:1" x14ac:dyDescent="0.25">
      <c r="A81" t="s">
        <v>93</v>
      </c>
    </row>
    <row r="82" spans="1:1" x14ac:dyDescent="0.25">
      <c r="A82" t="s">
        <v>94</v>
      </c>
    </row>
    <row r="83" spans="1:1" x14ac:dyDescent="0.25">
      <c r="A83" t="s">
        <v>95</v>
      </c>
    </row>
    <row r="84" spans="1:1" x14ac:dyDescent="0.25">
      <c r="A84" t="s">
        <v>96</v>
      </c>
    </row>
    <row r="85" spans="1:1" x14ac:dyDescent="0.25">
      <c r="A85" t="s">
        <v>97</v>
      </c>
    </row>
    <row r="86" spans="1:1" x14ac:dyDescent="0.25">
      <c r="A86" t="s">
        <v>98</v>
      </c>
    </row>
    <row r="87" spans="1:1" s="5" customFormat="1" ht="18.75" x14ac:dyDescent="0.3">
      <c r="A87" s="5" t="s">
        <v>99</v>
      </c>
    </row>
    <row r="88" spans="1:1" x14ac:dyDescent="0.25">
      <c r="A88" t="s">
        <v>100</v>
      </c>
    </row>
    <row r="89" spans="1:1" x14ac:dyDescent="0.25">
      <c r="A89" t="s">
        <v>101</v>
      </c>
    </row>
    <row r="90" spans="1:1" x14ac:dyDescent="0.25">
      <c r="A90" t="s">
        <v>102</v>
      </c>
    </row>
    <row r="91" spans="1:1" x14ac:dyDescent="0.25">
      <c r="A91" t="s">
        <v>103</v>
      </c>
    </row>
    <row r="92" spans="1:1" x14ac:dyDescent="0.25">
      <c r="A92" t="s">
        <v>104</v>
      </c>
    </row>
    <row r="93" spans="1:1" x14ac:dyDescent="0.25">
      <c r="A93" t="s">
        <v>105</v>
      </c>
    </row>
    <row r="94" spans="1:1" x14ac:dyDescent="0.25">
      <c r="A94" t="s">
        <v>106</v>
      </c>
    </row>
    <row r="95" spans="1:1" x14ac:dyDescent="0.25">
      <c r="A95" t="s">
        <v>107</v>
      </c>
    </row>
    <row r="96" spans="1:1" x14ac:dyDescent="0.25">
      <c r="A96" t="s">
        <v>108</v>
      </c>
    </row>
    <row r="97" spans="1:1" x14ac:dyDescent="0.25">
      <c r="A97" t="s">
        <v>109</v>
      </c>
    </row>
    <row r="98" spans="1:1" x14ac:dyDescent="0.25">
      <c r="A98" t="s">
        <v>110</v>
      </c>
    </row>
    <row r="99" spans="1:1" x14ac:dyDescent="0.25">
      <c r="A99" t="s">
        <v>111</v>
      </c>
    </row>
    <row r="100" spans="1:1" x14ac:dyDescent="0.25">
      <c r="A100" t="s">
        <v>112</v>
      </c>
    </row>
    <row r="101" spans="1:1" x14ac:dyDescent="0.25">
      <c r="A101" t="s">
        <v>113</v>
      </c>
    </row>
    <row r="102" spans="1:1" x14ac:dyDescent="0.25">
      <c r="A102" t="s">
        <v>114</v>
      </c>
    </row>
    <row r="103" spans="1:1" x14ac:dyDescent="0.25">
      <c r="A103" t="s">
        <v>115</v>
      </c>
    </row>
    <row r="104" spans="1:1" x14ac:dyDescent="0.25">
      <c r="A104" t="s">
        <v>116</v>
      </c>
    </row>
    <row r="105" spans="1:1" s="5" customFormat="1" ht="18.75" x14ac:dyDescent="0.3">
      <c r="A105" s="5" t="s">
        <v>117</v>
      </c>
    </row>
    <row r="106" spans="1:1" x14ac:dyDescent="0.25">
      <c r="A106" t="s">
        <v>118</v>
      </c>
    </row>
    <row r="107" spans="1:1" x14ac:dyDescent="0.25">
      <c r="A107" t="s">
        <v>119</v>
      </c>
    </row>
    <row r="108" spans="1:1" x14ac:dyDescent="0.25">
      <c r="A108" t="s">
        <v>120</v>
      </c>
    </row>
    <row r="109" spans="1:1" x14ac:dyDescent="0.25">
      <c r="A109" t="s">
        <v>121</v>
      </c>
    </row>
    <row r="110" spans="1:1" x14ac:dyDescent="0.25">
      <c r="A110" t="s">
        <v>122</v>
      </c>
    </row>
    <row r="111" spans="1:1" x14ac:dyDescent="0.25">
      <c r="A111" t="s">
        <v>123</v>
      </c>
    </row>
    <row r="112" spans="1:1" x14ac:dyDescent="0.25">
      <c r="A112" t="s">
        <v>124</v>
      </c>
    </row>
    <row r="113" spans="1:1" x14ac:dyDescent="0.25">
      <c r="A113" t="s">
        <v>125</v>
      </c>
    </row>
    <row r="114" spans="1:1" x14ac:dyDescent="0.25">
      <c r="A114" t="s">
        <v>126</v>
      </c>
    </row>
    <row r="115" spans="1:1" x14ac:dyDescent="0.25">
      <c r="A115" t="s">
        <v>127</v>
      </c>
    </row>
    <row r="116" spans="1:1" x14ac:dyDescent="0.25">
      <c r="A116" t="s">
        <v>128</v>
      </c>
    </row>
    <row r="117" spans="1:1" x14ac:dyDescent="0.25">
      <c r="A117" t="s">
        <v>129</v>
      </c>
    </row>
    <row r="118" spans="1:1" x14ac:dyDescent="0.25">
      <c r="A118" t="s">
        <v>130</v>
      </c>
    </row>
    <row r="119" spans="1:1" x14ac:dyDescent="0.25">
      <c r="A119" t="s">
        <v>131</v>
      </c>
    </row>
    <row r="120" spans="1:1" x14ac:dyDescent="0.25">
      <c r="A120" t="s">
        <v>132</v>
      </c>
    </row>
    <row r="121" spans="1:1" x14ac:dyDescent="0.25">
      <c r="A121" t="s">
        <v>133</v>
      </c>
    </row>
    <row r="122" spans="1:1" x14ac:dyDescent="0.25">
      <c r="A122" t="s">
        <v>134</v>
      </c>
    </row>
    <row r="123" spans="1:1" x14ac:dyDescent="0.25">
      <c r="A123" t="s">
        <v>135</v>
      </c>
    </row>
    <row r="124" spans="1:1" x14ac:dyDescent="0.25">
      <c r="A124" t="s">
        <v>136</v>
      </c>
    </row>
    <row r="125" spans="1:1" x14ac:dyDescent="0.25">
      <c r="A125" t="s">
        <v>137</v>
      </c>
    </row>
    <row r="126" spans="1:1" x14ac:dyDescent="0.25">
      <c r="A126" t="s">
        <v>138</v>
      </c>
    </row>
    <row r="127" spans="1:1" x14ac:dyDescent="0.25">
      <c r="A127" t="s">
        <v>139</v>
      </c>
    </row>
    <row r="128" spans="1:1" x14ac:dyDescent="0.25">
      <c r="A128" t="s">
        <v>140</v>
      </c>
    </row>
    <row r="129" spans="1:1" s="5" customFormat="1" ht="18.75" x14ac:dyDescent="0.3">
      <c r="A129" s="5" t="s">
        <v>141</v>
      </c>
    </row>
    <row r="130" spans="1:1" x14ac:dyDescent="0.25">
      <c r="A130" t="s">
        <v>142</v>
      </c>
    </row>
    <row r="131" spans="1:1" x14ac:dyDescent="0.25">
      <c r="A131" t="s">
        <v>143</v>
      </c>
    </row>
    <row r="132" spans="1:1" x14ac:dyDescent="0.25">
      <c r="A132" t="s">
        <v>144</v>
      </c>
    </row>
    <row r="133" spans="1:1" x14ac:dyDescent="0.25">
      <c r="A133" t="s">
        <v>145</v>
      </c>
    </row>
    <row r="134" spans="1:1" x14ac:dyDescent="0.25">
      <c r="A134" t="s">
        <v>146</v>
      </c>
    </row>
    <row r="135" spans="1:1" x14ac:dyDescent="0.25">
      <c r="A135" t="s">
        <v>147</v>
      </c>
    </row>
    <row r="136" spans="1:1" x14ac:dyDescent="0.25">
      <c r="A136" t="s">
        <v>148</v>
      </c>
    </row>
    <row r="137" spans="1:1" x14ac:dyDescent="0.25">
      <c r="A137" t="s">
        <v>149</v>
      </c>
    </row>
    <row r="138" spans="1:1" x14ac:dyDescent="0.25">
      <c r="A138" t="s">
        <v>150</v>
      </c>
    </row>
    <row r="139" spans="1:1" x14ac:dyDescent="0.25">
      <c r="A139" t="s">
        <v>151</v>
      </c>
    </row>
    <row r="140" spans="1:1" x14ac:dyDescent="0.25">
      <c r="A140" t="s">
        <v>152</v>
      </c>
    </row>
    <row r="141" spans="1:1" s="5" customFormat="1" ht="18.75" x14ac:dyDescent="0.3">
      <c r="A141" s="5" t="s">
        <v>153</v>
      </c>
    </row>
    <row r="142" spans="1:1" x14ac:dyDescent="0.25">
      <c r="A142" t="s">
        <v>154</v>
      </c>
    </row>
    <row r="143" spans="1:1" x14ac:dyDescent="0.25">
      <c r="A143" t="s">
        <v>155</v>
      </c>
    </row>
    <row r="144" spans="1:1" x14ac:dyDescent="0.25">
      <c r="A144" t="s">
        <v>156</v>
      </c>
    </row>
    <row r="145" spans="1:1" x14ac:dyDescent="0.25">
      <c r="A145" t="s">
        <v>157</v>
      </c>
    </row>
    <row r="146" spans="1:1" x14ac:dyDescent="0.25">
      <c r="A146" t="s">
        <v>158</v>
      </c>
    </row>
    <row r="147" spans="1:1" x14ac:dyDescent="0.25">
      <c r="A147" t="s">
        <v>159</v>
      </c>
    </row>
    <row r="148" spans="1:1" x14ac:dyDescent="0.25">
      <c r="A148" t="s">
        <v>160</v>
      </c>
    </row>
    <row r="149" spans="1:1" x14ac:dyDescent="0.25">
      <c r="A149" t="s">
        <v>161</v>
      </c>
    </row>
    <row r="150" spans="1:1" x14ac:dyDescent="0.25">
      <c r="A150" t="s">
        <v>162</v>
      </c>
    </row>
    <row r="151" spans="1:1" x14ac:dyDescent="0.25">
      <c r="A151" t="s">
        <v>163</v>
      </c>
    </row>
    <row r="152" spans="1:1" x14ac:dyDescent="0.25">
      <c r="A152" t="s">
        <v>164</v>
      </c>
    </row>
    <row r="153" spans="1:1" x14ac:dyDescent="0.25">
      <c r="A153" t="s">
        <v>165</v>
      </c>
    </row>
    <row r="154" spans="1:1" x14ac:dyDescent="0.25">
      <c r="A154" t="s">
        <v>166</v>
      </c>
    </row>
    <row r="155" spans="1:1" x14ac:dyDescent="0.25">
      <c r="A155" t="s">
        <v>167</v>
      </c>
    </row>
    <row r="156" spans="1:1" x14ac:dyDescent="0.25">
      <c r="A156" t="s">
        <v>168</v>
      </c>
    </row>
    <row r="157" spans="1:1" x14ac:dyDescent="0.25">
      <c r="A157" t="s">
        <v>169</v>
      </c>
    </row>
    <row r="158" spans="1:1" x14ac:dyDescent="0.25">
      <c r="A158" t="s">
        <v>170</v>
      </c>
    </row>
    <row r="159" spans="1:1" x14ac:dyDescent="0.25">
      <c r="A159" t="s">
        <v>171</v>
      </c>
    </row>
    <row r="160" spans="1:1" x14ac:dyDescent="0.25">
      <c r="A160" t="s">
        <v>172</v>
      </c>
    </row>
    <row r="161" spans="1:1" x14ac:dyDescent="0.25">
      <c r="A161" t="s">
        <v>173</v>
      </c>
    </row>
    <row r="162" spans="1:1" x14ac:dyDescent="0.25">
      <c r="A162" t="s">
        <v>174</v>
      </c>
    </row>
    <row r="163" spans="1:1" x14ac:dyDescent="0.25">
      <c r="A163" t="s">
        <v>175</v>
      </c>
    </row>
    <row r="164" spans="1:1" x14ac:dyDescent="0.25">
      <c r="A164" t="s">
        <v>176</v>
      </c>
    </row>
    <row r="165" spans="1:1" x14ac:dyDescent="0.25">
      <c r="A165" t="s">
        <v>177</v>
      </c>
    </row>
    <row r="166" spans="1:1" x14ac:dyDescent="0.25">
      <c r="A166" t="s">
        <v>178</v>
      </c>
    </row>
    <row r="167" spans="1:1" x14ac:dyDescent="0.25">
      <c r="A167" t="s">
        <v>179</v>
      </c>
    </row>
    <row r="168" spans="1:1" x14ac:dyDescent="0.25">
      <c r="A168" t="s">
        <v>180</v>
      </c>
    </row>
    <row r="169" spans="1:1" x14ac:dyDescent="0.25">
      <c r="A169" t="s">
        <v>181</v>
      </c>
    </row>
    <row r="170" spans="1:1" x14ac:dyDescent="0.25">
      <c r="A170" t="s">
        <v>182</v>
      </c>
    </row>
    <row r="171" spans="1:1" x14ac:dyDescent="0.25">
      <c r="A171" t="s">
        <v>183</v>
      </c>
    </row>
    <row r="172" spans="1:1" x14ac:dyDescent="0.25">
      <c r="A172" t="s">
        <v>184</v>
      </c>
    </row>
    <row r="173" spans="1:1" x14ac:dyDescent="0.25">
      <c r="A173" t="s">
        <v>185</v>
      </c>
    </row>
    <row r="174" spans="1:1" x14ac:dyDescent="0.25">
      <c r="A174" t="s">
        <v>186</v>
      </c>
    </row>
    <row r="175" spans="1:1" x14ac:dyDescent="0.25">
      <c r="A175" t="s">
        <v>187</v>
      </c>
    </row>
    <row r="176" spans="1:1" x14ac:dyDescent="0.25">
      <c r="A176" t="s">
        <v>188</v>
      </c>
    </row>
    <row r="177" spans="1:12" x14ac:dyDescent="0.25">
      <c r="A177" t="s">
        <v>189</v>
      </c>
    </row>
    <row r="178" spans="1:12" x14ac:dyDescent="0.25">
      <c r="A178" t="s">
        <v>190</v>
      </c>
    </row>
    <row r="179" spans="1:12" x14ac:dyDescent="0.25">
      <c r="A179" t="s">
        <v>191</v>
      </c>
    </row>
    <row r="180" spans="1:12" x14ac:dyDescent="0.25">
      <c r="A180" t="s">
        <v>192</v>
      </c>
    </row>
    <row r="181" spans="1:12" x14ac:dyDescent="0.25">
      <c r="A181" t="s">
        <v>193</v>
      </c>
    </row>
    <row r="182" spans="1:12" x14ac:dyDescent="0.25">
      <c r="A182" t="s">
        <v>194</v>
      </c>
    </row>
    <row r="183" spans="1:12" x14ac:dyDescent="0.25">
      <c r="A183" t="s">
        <v>195</v>
      </c>
    </row>
    <row r="184" spans="1:12" x14ac:dyDescent="0.25">
      <c r="A184" t="s">
        <v>196</v>
      </c>
    </row>
    <row r="185" spans="1:12" x14ac:dyDescent="0.25">
      <c r="A185" t="s">
        <v>197</v>
      </c>
    </row>
    <row r="186" spans="1:12" x14ac:dyDescent="0.25">
      <c r="A186" t="s">
        <v>198</v>
      </c>
    </row>
    <row r="187" spans="1:12" x14ac:dyDescent="0.25">
      <c r="A187" t="s">
        <v>199</v>
      </c>
    </row>
    <row r="188" spans="1:12" x14ac:dyDescent="0.25">
      <c r="A188" t="s">
        <v>200</v>
      </c>
    </row>
    <row r="189" spans="1:12" s="5" customFormat="1" ht="18.75" x14ac:dyDescent="0.3">
      <c r="A189" s="5" t="s">
        <v>201</v>
      </c>
    </row>
    <row r="190" spans="1:12" x14ac:dyDescent="0.25">
      <c r="A190" t="s">
        <v>201</v>
      </c>
    </row>
    <row r="191" spans="1:12" x14ac:dyDescent="0.25">
      <c r="A191" t="s">
        <v>202</v>
      </c>
    </row>
    <row r="192" spans="1:12" x14ac:dyDescent="0.25">
      <c r="A192" t="s">
        <v>203</v>
      </c>
      <c r="L192" s="6"/>
    </row>
    <row r="193" spans="1:12" x14ac:dyDescent="0.25">
      <c r="A193" t="s">
        <v>204</v>
      </c>
      <c r="L193" s="7" t="s">
        <v>404</v>
      </c>
    </row>
    <row r="194" spans="1:12" x14ac:dyDescent="0.25">
      <c r="A194" t="s">
        <v>205</v>
      </c>
      <c r="L194" s="8" t="s">
        <v>405</v>
      </c>
    </row>
    <row r="195" spans="1:12" x14ac:dyDescent="0.25">
      <c r="A195" t="s">
        <v>206</v>
      </c>
    </row>
    <row r="196" spans="1:12" x14ac:dyDescent="0.25">
      <c r="A196" t="s">
        <v>207</v>
      </c>
    </row>
    <row r="197" spans="1:12" s="5" customFormat="1" ht="18.75" x14ac:dyDescent="0.3">
      <c r="A197" s="5" t="s">
        <v>208</v>
      </c>
    </row>
    <row r="198" spans="1:12" x14ac:dyDescent="0.25">
      <c r="A198" t="s">
        <v>209</v>
      </c>
    </row>
    <row r="199" spans="1:12" x14ac:dyDescent="0.25">
      <c r="A199" t="s">
        <v>210</v>
      </c>
    </row>
    <row r="200" spans="1:12" x14ac:dyDescent="0.25">
      <c r="A200" t="s">
        <v>211</v>
      </c>
    </row>
    <row r="201" spans="1:12" x14ac:dyDescent="0.25">
      <c r="A201" t="s">
        <v>212</v>
      </c>
    </row>
    <row r="202" spans="1:12" x14ac:dyDescent="0.25">
      <c r="A202" t="s">
        <v>213</v>
      </c>
    </row>
    <row r="203" spans="1:12" x14ac:dyDescent="0.25">
      <c r="A203" t="s">
        <v>214</v>
      </c>
    </row>
    <row r="204" spans="1:12" x14ac:dyDescent="0.25">
      <c r="A204" t="s">
        <v>215</v>
      </c>
    </row>
    <row r="205" spans="1:12" x14ac:dyDescent="0.25">
      <c r="A205" t="s">
        <v>216</v>
      </c>
    </row>
    <row r="206" spans="1:12" x14ac:dyDescent="0.25">
      <c r="A206" t="s">
        <v>217</v>
      </c>
    </row>
    <row r="207" spans="1:12" x14ac:dyDescent="0.25">
      <c r="A207" t="s">
        <v>218</v>
      </c>
    </row>
    <row r="208" spans="1:12" x14ac:dyDescent="0.25">
      <c r="A208" t="s">
        <v>219</v>
      </c>
    </row>
    <row r="209" spans="1:1" x14ac:dyDescent="0.25">
      <c r="A209" t="s">
        <v>220</v>
      </c>
    </row>
    <row r="210" spans="1:1" x14ac:dyDescent="0.25">
      <c r="A210" t="s">
        <v>221</v>
      </c>
    </row>
    <row r="211" spans="1:1" x14ac:dyDescent="0.25">
      <c r="A211" t="s">
        <v>222</v>
      </c>
    </row>
    <row r="212" spans="1:1" x14ac:dyDescent="0.25">
      <c r="A212" t="s">
        <v>223</v>
      </c>
    </row>
    <row r="213" spans="1:1" x14ac:dyDescent="0.25">
      <c r="A213" t="s">
        <v>224</v>
      </c>
    </row>
    <row r="214" spans="1:1" x14ac:dyDescent="0.25">
      <c r="A214" t="s">
        <v>225</v>
      </c>
    </row>
    <row r="215" spans="1:1" x14ac:dyDescent="0.25">
      <c r="A215" t="s">
        <v>226</v>
      </c>
    </row>
    <row r="216" spans="1:1" x14ac:dyDescent="0.25">
      <c r="A216" t="s">
        <v>227</v>
      </c>
    </row>
    <row r="217" spans="1:1" x14ac:dyDescent="0.25">
      <c r="A217" t="s">
        <v>228</v>
      </c>
    </row>
    <row r="218" spans="1:1" x14ac:dyDescent="0.25">
      <c r="A218" t="s">
        <v>229</v>
      </c>
    </row>
    <row r="219" spans="1:1" x14ac:dyDescent="0.25">
      <c r="A219" t="s">
        <v>230</v>
      </c>
    </row>
    <row r="220" spans="1:1" x14ac:dyDescent="0.25">
      <c r="A220" t="s">
        <v>231</v>
      </c>
    </row>
    <row r="221" spans="1:1" x14ac:dyDescent="0.25">
      <c r="A221" t="s">
        <v>232</v>
      </c>
    </row>
    <row r="222" spans="1:1" x14ac:dyDescent="0.25">
      <c r="A222" t="s">
        <v>233</v>
      </c>
    </row>
    <row r="223" spans="1:1" x14ac:dyDescent="0.25">
      <c r="A223" t="s">
        <v>234</v>
      </c>
    </row>
    <row r="224" spans="1:1" x14ac:dyDescent="0.25">
      <c r="A224" t="s">
        <v>235</v>
      </c>
    </row>
    <row r="225" spans="1:1" x14ac:dyDescent="0.25">
      <c r="A225" t="s">
        <v>236</v>
      </c>
    </row>
    <row r="226" spans="1:1" s="5" customFormat="1" ht="18.75" x14ac:dyDescent="0.3">
      <c r="A226" s="5" t="s">
        <v>237</v>
      </c>
    </row>
    <row r="227" spans="1:1" x14ac:dyDescent="0.25">
      <c r="A227" t="s">
        <v>238</v>
      </c>
    </row>
    <row r="228" spans="1:1" x14ac:dyDescent="0.25">
      <c r="A228" t="s">
        <v>239</v>
      </c>
    </row>
    <row r="229" spans="1:1" x14ac:dyDescent="0.25">
      <c r="A229" t="s">
        <v>240</v>
      </c>
    </row>
    <row r="230" spans="1:1" x14ac:dyDescent="0.25">
      <c r="A230" t="s">
        <v>241</v>
      </c>
    </row>
    <row r="231" spans="1:1" x14ac:dyDescent="0.25">
      <c r="A231" t="s">
        <v>242</v>
      </c>
    </row>
    <row r="232" spans="1:1" x14ac:dyDescent="0.25">
      <c r="A232" t="s">
        <v>243</v>
      </c>
    </row>
    <row r="233" spans="1:1" x14ac:dyDescent="0.25">
      <c r="A233" t="s">
        <v>244</v>
      </c>
    </row>
    <row r="234" spans="1:1" x14ac:dyDescent="0.25">
      <c r="A234" t="s">
        <v>245</v>
      </c>
    </row>
    <row r="235" spans="1:1" x14ac:dyDescent="0.25">
      <c r="A235" t="s">
        <v>246</v>
      </c>
    </row>
    <row r="236" spans="1:1" x14ac:dyDescent="0.25">
      <c r="A236" t="s">
        <v>247</v>
      </c>
    </row>
    <row r="237" spans="1:1" x14ac:dyDescent="0.25">
      <c r="A237" t="s">
        <v>248</v>
      </c>
    </row>
    <row r="238" spans="1:1" x14ac:dyDescent="0.25">
      <c r="A238" t="s">
        <v>249</v>
      </c>
    </row>
    <row r="239" spans="1:1" x14ac:dyDescent="0.25">
      <c r="A239" t="s">
        <v>250</v>
      </c>
    </row>
    <row r="240" spans="1:1" x14ac:dyDescent="0.25">
      <c r="A240" t="s">
        <v>251</v>
      </c>
    </row>
    <row r="241" spans="1:1" s="5" customFormat="1" ht="18.75" x14ac:dyDescent="0.3">
      <c r="A241" s="5" t="s">
        <v>252</v>
      </c>
    </row>
    <row r="242" spans="1:1" x14ac:dyDescent="0.25">
      <c r="A242" t="s">
        <v>252</v>
      </c>
    </row>
    <row r="243" spans="1:1" x14ac:dyDescent="0.25">
      <c r="A243" t="s">
        <v>253</v>
      </c>
    </row>
    <row r="244" spans="1:1" s="5" customFormat="1" ht="18.75" x14ac:dyDescent="0.3">
      <c r="A244" s="5" t="s">
        <v>254</v>
      </c>
    </row>
    <row r="245" spans="1:1" x14ac:dyDescent="0.25">
      <c r="A245" t="s">
        <v>255</v>
      </c>
    </row>
    <row r="246" spans="1:1" x14ac:dyDescent="0.25">
      <c r="A246" t="s">
        <v>256</v>
      </c>
    </row>
    <row r="247" spans="1:1" x14ac:dyDescent="0.25">
      <c r="A247" t="s">
        <v>257</v>
      </c>
    </row>
    <row r="248" spans="1:1" x14ac:dyDescent="0.25">
      <c r="A248" t="s">
        <v>258</v>
      </c>
    </row>
    <row r="249" spans="1:1" x14ac:dyDescent="0.25">
      <c r="A249" t="s">
        <v>259</v>
      </c>
    </row>
    <row r="250" spans="1:1" x14ac:dyDescent="0.25">
      <c r="A250" t="s">
        <v>260</v>
      </c>
    </row>
    <row r="251" spans="1:1" x14ac:dyDescent="0.25">
      <c r="A251" t="s">
        <v>261</v>
      </c>
    </row>
    <row r="253" spans="1:1" x14ac:dyDescent="0.25">
      <c r="A253" t="s">
        <v>262</v>
      </c>
    </row>
    <row r="254" spans="1:1" x14ac:dyDescent="0.25">
      <c r="A254" t="s">
        <v>263</v>
      </c>
    </row>
    <row r="255" spans="1:1" x14ac:dyDescent="0.25">
      <c r="A255" t="s">
        <v>264</v>
      </c>
    </row>
    <row r="256" spans="1:1" x14ac:dyDescent="0.25">
      <c r="A256" t="s">
        <v>265</v>
      </c>
    </row>
    <row r="257" spans="1:1" x14ac:dyDescent="0.25">
      <c r="A257" t="s">
        <v>266</v>
      </c>
    </row>
    <row r="258" spans="1:1" x14ac:dyDescent="0.25">
      <c r="A258" t="s">
        <v>267</v>
      </c>
    </row>
    <row r="259" spans="1:1" x14ac:dyDescent="0.25">
      <c r="A259" t="s">
        <v>268</v>
      </c>
    </row>
    <row r="260" spans="1:1" x14ac:dyDescent="0.25">
      <c r="A260" t="s">
        <v>269</v>
      </c>
    </row>
    <row r="261" spans="1:1" x14ac:dyDescent="0.25">
      <c r="A261" t="s">
        <v>270</v>
      </c>
    </row>
    <row r="262" spans="1:1" x14ac:dyDescent="0.25">
      <c r="A262" t="s">
        <v>271</v>
      </c>
    </row>
    <row r="263" spans="1:1" x14ac:dyDescent="0.25">
      <c r="A263" t="s">
        <v>272</v>
      </c>
    </row>
    <row r="264" spans="1:1" x14ac:dyDescent="0.25">
      <c r="A264" t="s">
        <v>273</v>
      </c>
    </row>
    <row r="265" spans="1:1" x14ac:dyDescent="0.25">
      <c r="A265" t="s">
        <v>274</v>
      </c>
    </row>
    <row r="266" spans="1:1" x14ac:dyDescent="0.25">
      <c r="A266" t="s">
        <v>275</v>
      </c>
    </row>
    <row r="267" spans="1:1" x14ac:dyDescent="0.25">
      <c r="A267" t="s">
        <v>276</v>
      </c>
    </row>
    <row r="268" spans="1:1" x14ac:dyDescent="0.25">
      <c r="A268" t="s">
        <v>277</v>
      </c>
    </row>
    <row r="269" spans="1:1" x14ac:dyDescent="0.25">
      <c r="A269" t="s">
        <v>278</v>
      </c>
    </row>
    <row r="270" spans="1:1" x14ac:dyDescent="0.25">
      <c r="A270" t="s">
        <v>279</v>
      </c>
    </row>
    <row r="271" spans="1:1" x14ac:dyDescent="0.25">
      <c r="A271" t="s">
        <v>280</v>
      </c>
    </row>
    <row r="272" spans="1:1" x14ac:dyDescent="0.25">
      <c r="A272" t="s">
        <v>281</v>
      </c>
    </row>
    <row r="273" spans="1:1" x14ac:dyDescent="0.25">
      <c r="A273" t="s">
        <v>282</v>
      </c>
    </row>
    <row r="274" spans="1:1" x14ac:dyDescent="0.25">
      <c r="A274" t="s">
        <v>283</v>
      </c>
    </row>
    <row r="275" spans="1:1" x14ac:dyDescent="0.25">
      <c r="A275" t="s">
        <v>284</v>
      </c>
    </row>
    <row r="276" spans="1:1" x14ac:dyDescent="0.25">
      <c r="A276" t="s">
        <v>285</v>
      </c>
    </row>
    <row r="277" spans="1:1" x14ac:dyDescent="0.25">
      <c r="A277" t="s">
        <v>286</v>
      </c>
    </row>
    <row r="278" spans="1:1" x14ac:dyDescent="0.25">
      <c r="A278" t="s">
        <v>287</v>
      </c>
    </row>
    <row r="279" spans="1:1" x14ac:dyDescent="0.25">
      <c r="A279" t="s">
        <v>288</v>
      </c>
    </row>
    <row r="280" spans="1:1" x14ac:dyDescent="0.25">
      <c r="A280" t="s">
        <v>289</v>
      </c>
    </row>
    <row r="281" spans="1:1" x14ac:dyDescent="0.25">
      <c r="A281" t="s">
        <v>290</v>
      </c>
    </row>
    <row r="282" spans="1:1" x14ac:dyDescent="0.25">
      <c r="A282" t="s">
        <v>291</v>
      </c>
    </row>
    <row r="283" spans="1:1" x14ac:dyDescent="0.25">
      <c r="A283" t="s">
        <v>292</v>
      </c>
    </row>
    <row r="284" spans="1:1" x14ac:dyDescent="0.25">
      <c r="A284" t="s">
        <v>293</v>
      </c>
    </row>
    <row r="285" spans="1:1" x14ac:dyDescent="0.25">
      <c r="A285" t="s">
        <v>294</v>
      </c>
    </row>
    <row r="286" spans="1:1" x14ac:dyDescent="0.25">
      <c r="A286" t="s">
        <v>295</v>
      </c>
    </row>
    <row r="287" spans="1:1" x14ac:dyDescent="0.25">
      <c r="A287" t="s">
        <v>296</v>
      </c>
    </row>
    <row r="288" spans="1:1" x14ac:dyDescent="0.25">
      <c r="A288" t="s">
        <v>297</v>
      </c>
    </row>
    <row r="289" spans="1:1" x14ac:dyDescent="0.25">
      <c r="A289" t="s">
        <v>298</v>
      </c>
    </row>
    <row r="290" spans="1:1" x14ac:dyDescent="0.25">
      <c r="A290" t="s">
        <v>299</v>
      </c>
    </row>
    <row r="291" spans="1:1" x14ac:dyDescent="0.25">
      <c r="A291" t="s">
        <v>300</v>
      </c>
    </row>
    <row r="292" spans="1:1" x14ac:dyDescent="0.25">
      <c r="A292" t="s">
        <v>301</v>
      </c>
    </row>
    <row r="293" spans="1:1" x14ac:dyDescent="0.25">
      <c r="A293" t="s">
        <v>302</v>
      </c>
    </row>
    <row r="294" spans="1:1" x14ac:dyDescent="0.25">
      <c r="A294" t="s">
        <v>303</v>
      </c>
    </row>
    <row r="295" spans="1:1" x14ac:dyDescent="0.25">
      <c r="A295" t="s">
        <v>304</v>
      </c>
    </row>
    <row r="296" spans="1:1" x14ac:dyDescent="0.25">
      <c r="A296" t="s">
        <v>305</v>
      </c>
    </row>
    <row r="297" spans="1:1" x14ac:dyDescent="0.25">
      <c r="A297" t="s">
        <v>306</v>
      </c>
    </row>
    <row r="298" spans="1:1" x14ac:dyDescent="0.25">
      <c r="A298" t="s">
        <v>307</v>
      </c>
    </row>
    <row r="299" spans="1:1" x14ac:dyDescent="0.25">
      <c r="A299" t="s">
        <v>308</v>
      </c>
    </row>
    <row r="300" spans="1:1" x14ac:dyDescent="0.25">
      <c r="A300" t="s">
        <v>309</v>
      </c>
    </row>
    <row r="301" spans="1:1" x14ac:dyDescent="0.25">
      <c r="A301" t="s">
        <v>310</v>
      </c>
    </row>
    <row r="302" spans="1:1" x14ac:dyDescent="0.25">
      <c r="A302" t="s">
        <v>311</v>
      </c>
    </row>
    <row r="303" spans="1:1" x14ac:dyDescent="0.25">
      <c r="A303" t="s">
        <v>312</v>
      </c>
    </row>
    <row r="304" spans="1:1" x14ac:dyDescent="0.25">
      <c r="A304" t="s">
        <v>313</v>
      </c>
    </row>
    <row r="305" spans="1:1" x14ac:dyDescent="0.25">
      <c r="A305" t="s">
        <v>314</v>
      </c>
    </row>
    <row r="306" spans="1:1" x14ac:dyDescent="0.25">
      <c r="A306" t="s">
        <v>315</v>
      </c>
    </row>
    <row r="307" spans="1:1" x14ac:dyDescent="0.25">
      <c r="A307" t="s">
        <v>316</v>
      </c>
    </row>
    <row r="308" spans="1:1" x14ac:dyDescent="0.25">
      <c r="A308" t="s">
        <v>317</v>
      </c>
    </row>
    <row r="309" spans="1:1" x14ac:dyDescent="0.25">
      <c r="A309" t="s">
        <v>318</v>
      </c>
    </row>
    <row r="310" spans="1:1" x14ac:dyDescent="0.25">
      <c r="A310" t="s">
        <v>319</v>
      </c>
    </row>
    <row r="311" spans="1:1" x14ac:dyDescent="0.25">
      <c r="A311" t="s">
        <v>320</v>
      </c>
    </row>
    <row r="312" spans="1:1" x14ac:dyDescent="0.25">
      <c r="A312" t="s">
        <v>321</v>
      </c>
    </row>
    <row r="313" spans="1:1" x14ac:dyDescent="0.25">
      <c r="A313" t="s">
        <v>322</v>
      </c>
    </row>
    <row r="314" spans="1:1" s="5" customFormat="1" ht="18.75" x14ac:dyDescent="0.3">
      <c r="A314" s="5" t="s">
        <v>323</v>
      </c>
    </row>
    <row r="315" spans="1:1" x14ac:dyDescent="0.25">
      <c r="A315" t="s">
        <v>324</v>
      </c>
    </row>
    <row r="316" spans="1:1" x14ac:dyDescent="0.25">
      <c r="A316" t="s">
        <v>325</v>
      </c>
    </row>
    <row r="317" spans="1:1" x14ac:dyDescent="0.25">
      <c r="A317" t="s">
        <v>326</v>
      </c>
    </row>
    <row r="318" spans="1:1" x14ac:dyDescent="0.25">
      <c r="A318" t="s">
        <v>327</v>
      </c>
    </row>
    <row r="319" spans="1:1" x14ac:dyDescent="0.25">
      <c r="A319" t="s">
        <v>328</v>
      </c>
    </row>
    <row r="320" spans="1:1" x14ac:dyDescent="0.25">
      <c r="A320" t="s">
        <v>329</v>
      </c>
    </row>
    <row r="321" spans="1:1" x14ac:dyDescent="0.25">
      <c r="A321" t="s">
        <v>330</v>
      </c>
    </row>
    <row r="322" spans="1:1" x14ac:dyDescent="0.25">
      <c r="A322" t="s">
        <v>331</v>
      </c>
    </row>
    <row r="323" spans="1:1" x14ac:dyDescent="0.25">
      <c r="A323" t="s">
        <v>332</v>
      </c>
    </row>
    <row r="324" spans="1:1" x14ac:dyDescent="0.25">
      <c r="A324" t="s">
        <v>333</v>
      </c>
    </row>
    <row r="325" spans="1:1" x14ac:dyDescent="0.25">
      <c r="A325" t="s">
        <v>334</v>
      </c>
    </row>
    <row r="326" spans="1:1" x14ac:dyDescent="0.25">
      <c r="A326" t="s">
        <v>335</v>
      </c>
    </row>
    <row r="327" spans="1:1" x14ac:dyDescent="0.25">
      <c r="A327" t="s">
        <v>336</v>
      </c>
    </row>
    <row r="328" spans="1:1" x14ac:dyDescent="0.25">
      <c r="A328" t="s">
        <v>337</v>
      </c>
    </row>
    <row r="329" spans="1:1" x14ac:dyDescent="0.25">
      <c r="A329" t="s">
        <v>338</v>
      </c>
    </row>
    <row r="330" spans="1:1" x14ac:dyDescent="0.25">
      <c r="A330" t="s">
        <v>339</v>
      </c>
    </row>
    <row r="331" spans="1:1" x14ac:dyDescent="0.25">
      <c r="A331" t="s">
        <v>340</v>
      </c>
    </row>
    <row r="332" spans="1:1" x14ac:dyDescent="0.25">
      <c r="A332" t="s">
        <v>341</v>
      </c>
    </row>
    <row r="333" spans="1:1" x14ac:dyDescent="0.25">
      <c r="A333" t="s">
        <v>342</v>
      </c>
    </row>
    <row r="334" spans="1:1" x14ac:dyDescent="0.25">
      <c r="A334" t="s">
        <v>343</v>
      </c>
    </row>
    <row r="335" spans="1:1" s="5" customFormat="1" ht="18.75" x14ac:dyDescent="0.3">
      <c r="A335" s="5" t="s">
        <v>5</v>
      </c>
    </row>
    <row r="336" spans="1:1" x14ac:dyDescent="0.25">
      <c r="A336" t="s">
        <v>5</v>
      </c>
    </row>
    <row r="337" spans="1:1" x14ac:dyDescent="0.25">
      <c r="A337" t="s">
        <v>344</v>
      </c>
    </row>
    <row r="338" spans="1:1" s="5" customFormat="1" ht="18.75" x14ac:dyDescent="0.3">
      <c r="A338" s="5" t="s">
        <v>345</v>
      </c>
    </row>
    <row r="339" spans="1:1" x14ac:dyDescent="0.25">
      <c r="A339" t="s">
        <v>346</v>
      </c>
    </row>
    <row r="340" spans="1:1" x14ac:dyDescent="0.25">
      <c r="A340" t="s">
        <v>347</v>
      </c>
    </row>
    <row r="341" spans="1:1" x14ac:dyDescent="0.25">
      <c r="A341" t="s">
        <v>348</v>
      </c>
    </row>
    <row r="342" spans="1:1" x14ac:dyDescent="0.25">
      <c r="A342" t="s">
        <v>349</v>
      </c>
    </row>
    <row r="343" spans="1:1" x14ac:dyDescent="0.25">
      <c r="A343" t="s">
        <v>350</v>
      </c>
    </row>
    <row r="344" spans="1:1" x14ac:dyDescent="0.25">
      <c r="A344" t="s">
        <v>351</v>
      </c>
    </row>
    <row r="345" spans="1:1" x14ac:dyDescent="0.25">
      <c r="A345" t="s">
        <v>352</v>
      </c>
    </row>
    <row r="346" spans="1:1" x14ac:dyDescent="0.25">
      <c r="A346" t="s">
        <v>353</v>
      </c>
    </row>
    <row r="347" spans="1:1" x14ac:dyDescent="0.25">
      <c r="A347" t="s">
        <v>354</v>
      </c>
    </row>
    <row r="348" spans="1:1" x14ac:dyDescent="0.25">
      <c r="A348" t="s">
        <v>355</v>
      </c>
    </row>
    <row r="349" spans="1:1" x14ac:dyDescent="0.25">
      <c r="A349" t="s">
        <v>356</v>
      </c>
    </row>
    <row r="350" spans="1:1" x14ac:dyDescent="0.25">
      <c r="A350" t="s">
        <v>357</v>
      </c>
    </row>
    <row r="351" spans="1:1" x14ac:dyDescent="0.25">
      <c r="A351" t="s">
        <v>358</v>
      </c>
    </row>
    <row r="352" spans="1:1" x14ac:dyDescent="0.25">
      <c r="A352" t="s">
        <v>359</v>
      </c>
    </row>
    <row r="353" spans="1:1" x14ac:dyDescent="0.25">
      <c r="A353" t="s">
        <v>360</v>
      </c>
    </row>
    <row r="354" spans="1:1" x14ac:dyDescent="0.25">
      <c r="A354" t="s">
        <v>361</v>
      </c>
    </row>
    <row r="355" spans="1:1" x14ac:dyDescent="0.25">
      <c r="A355" t="s">
        <v>362</v>
      </c>
    </row>
    <row r="356" spans="1:1" x14ac:dyDescent="0.25">
      <c r="A356" t="s">
        <v>363</v>
      </c>
    </row>
    <row r="357" spans="1:1" x14ac:dyDescent="0.25">
      <c r="A357" t="s">
        <v>364</v>
      </c>
    </row>
    <row r="358" spans="1:1" x14ac:dyDescent="0.25">
      <c r="A358" t="s">
        <v>365</v>
      </c>
    </row>
    <row r="359" spans="1:1" x14ac:dyDescent="0.25">
      <c r="A359" t="s">
        <v>366</v>
      </c>
    </row>
    <row r="360" spans="1:1" x14ac:dyDescent="0.25">
      <c r="A360" t="s">
        <v>367</v>
      </c>
    </row>
    <row r="361" spans="1:1" x14ac:dyDescent="0.25">
      <c r="A361" t="s">
        <v>368</v>
      </c>
    </row>
    <row r="362" spans="1:1" x14ac:dyDescent="0.25">
      <c r="A362" t="s">
        <v>369</v>
      </c>
    </row>
    <row r="363" spans="1:1" x14ac:dyDescent="0.25">
      <c r="A363" t="s">
        <v>370</v>
      </c>
    </row>
    <row r="364" spans="1:1" x14ac:dyDescent="0.25">
      <c r="A364" t="s">
        <v>371</v>
      </c>
    </row>
    <row r="365" spans="1:1" x14ac:dyDescent="0.25">
      <c r="A365" t="s">
        <v>372</v>
      </c>
    </row>
    <row r="366" spans="1:1" x14ac:dyDescent="0.25">
      <c r="A366" t="s">
        <v>373</v>
      </c>
    </row>
    <row r="367" spans="1:1" x14ac:dyDescent="0.25">
      <c r="A367" t="s">
        <v>374</v>
      </c>
    </row>
    <row r="368" spans="1:1" x14ac:dyDescent="0.25">
      <c r="A368" t="s">
        <v>375</v>
      </c>
    </row>
    <row r="369" spans="1:1" x14ac:dyDescent="0.25">
      <c r="A369" t="s">
        <v>376</v>
      </c>
    </row>
    <row r="370" spans="1:1" x14ac:dyDescent="0.25">
      <c r="A370" t="s">
        <v>377</v>
      </c>
    </row>
    <row r="371" spans="1:1" s="5" customFormat="1" ht="18.75" x14ac:dyDescent="0.3">
      <c r="A371" s="5" t="s">
        <v>378</v>
      </c>
    </row>
    <row r="372" spans="1:1" x14ac:dyDescent="0.25">
      <c r="A372" t="s">
        <v>379</v>
      </c>
    </row>
    <row r="373" spans="1:1" x14ac:dyDescent="0.25">
      <c r="A373" t="s">
        <v>380</v>
      </c>
    </row>
    <row r="374" spans="1:1" x14ac:dyDescent="0.25">
      <c r="A374" t="s">
        <v>381</v>
      </c>
    </row>
    <row r="375" spans="1:1" x14ac:dyDescent="0.25">
      <c r="A375" t="s">
        <v>382</v>
      </c>
    </row>
    <row r="376" spans="1:1" x14ac:dyDescent="0.25">
      <c r="A376" t="s">
        <v>383</v>
      </c>
    </row>
    <row r="377" spans="1:1" x14ac:dyDescent="0.25">
      <c r="A377" t="s">
        <v>384</v>
      </c>
    </row>
    <row r="378" spans="1:1" x14ac:dyDescent="0.25">
      <c r="A378" t="s">
        <v>385</v>
      </c>
    </row>
    <row r="379" spans="1:1" x14ac:dyDescent="0.25">
      <c r="A379" t="s">
        <v>386</v>
      </c>
    </row>
    <row r="380" spans="1:1" x14ac:dyDescent="0.25">
      <c r="A380" t="s">
        <v>387</v>
      </c>
    </row>
    <row r="381" spans="1:1" x14ac:dyDescent="0.25">
      <c r="A381" t="s">
        <v>388</v>
      </c>
    </row>
    <row r="382" spans="1:1" x14ac:dyDescent="0.25">
      <c r="A382" t="s">
        <v>389</v>
      </c>
    </row>
    <row r="383" spans="1:1" x14ac:dyDescent="0.25">
      <c r="A383" t="s">
        <v>390</v>
      </c>
    </row>
    <row r="384" spans="1:1" x14ac:dyDescent="0.25">
      <c r="A384" t="s">
        <v>391</v>
      </c>
    </row>
    <row r="385" spans="1:1" x14ac:dyDescent="0.25">
      <c r="A385" t="s">
        <v>392</v>
      </c>
    </row>
    <row r="386" spans="1:1" x14ac:dyDescent="0.25">
      <c r="A386" t="s">
        <v>393</v>
      </c>
    </row>
    <row r="387" spans="1:1" x14ac:dyDescent="0.25">
      <c r="A387" t="s">
        <v>394</v>
      </c>
    </row>
    <row r="388" spans="1:1" x14ac:dyDescent="0.25">
      <c r="A388" t="s">
        <v>395</v>
      </c>
    </row>
    <row r="389" spans="1:1" x14ac:dyDescent="0.25">
      <c r="A389" t="s">
        <v>396</v>
      </c>
    </row>
    <row r="390" spans="1:1" x14ac:dyDescent="0.25">
      <c r="A390" t="s">
        <v>397</v>
      </c>
    </row>
    <row r="391" spans="1:1" x14ac:dyDescent="0.25">
      <c r="A391" t="s">
        <v>398</v>
      </c>
    </row>
    <row r="392" spans="1:1" x14ac:dyDescent="0.25">
      <c r="A392" t="s">
        <v>399</v>
      </c>
    </row>
    <row r="393" spans="1:1" x14ac:dyDescent="0.25">
      <c r="A393" t="s">
        <v>400</v>
      </c>
    </row>
    <row r="394" spans="1:1" x14ac:dyDescent="0.25">
      <c r="A394" t="s">
        <v>401</v>
      </c>
    </row>
    <row r="395" spans="1:1" x14ac:dyDescent="0.25">
      <c r="A395" t="s">
        <v>402</v>
      </c>
    </row>
    <row r="396" spans="1:1" x14ac:dyDescent="0.25">
      <c r="A396" t="s">
        <v>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3" ma:contentTypeDescription="Create a new document." ma:contentTypeScope="" ma:versionID="239255f3298ef79fbaaf48f37e271c2a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67faa25e9a5121065778f70b38c80657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AC3800-EAC7-4CA8-B642-560722DE6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8cffef50-9c45-4941-aa76-7ec0c6d5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521E55-9FA6-4AAF-84D1-9F2C88CCD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450029-89DA-47B7-BCDD-5E3CBC7554D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99466584-495d-4da8-a987-952dddb2a07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Income-Expense Input</vt:lpstr>
      <vt:lpstr>Sch. E Rental</vt:lpstr>
      <vt:lpstr>Business activity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R. Huber</cp:lastModifiedBy>
  <dcterms:created xsi:type="dcterms:W3CDTF">2017-07-05T11:15:03Z</dcterms:created>
  <dcterms:modified xsi:type="dcterms:W3CDTF">2023-02-06T07:38:24Z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