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kycisrael.sharepoint.com/sites/Utility/Shared Documents/Client questionnaires/"/>
    </mc:Choice>
  </mc:AlternateContent>
  <xr:revisionPtr revIDLastSave="206" documentId="8_{C1097FE1-E178-4071-A4C9-95EC1664FA4A}" xr6:coauthVersionLast="47" xr6:coauthVersionMax="47" xr10:uidLastSave="{9050E622-0ED5-40F6-9239-7B5A7A1BD9B0}"/>
  <bookViews>
    <workbookView xWindow="-120" yWindow="-120" windowWidth="29040" windowHeight="17520" xr2:uid="{00000000-000D-0000-FFFF-FFFF00000000}"/>
  </bookViews>
  <sheets>
    <sheet name="Income-Expense Input" sheetId="3" r:id="rId1"/>
    <sheet name="Sch. E Rental" sheetId="1" r:id="rId2"/>
    <sheet name="Exchange Rates" sheetId="5" r:id="rId3"/>
    <sheet name="Business activity codes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3" l="1"/>
  <c r="G7" i="3"/>
  <c r="H7" i="3"/>
  <c r="H8" i="3"/>
  <c r="H9" i="3"/>
  <c r="H10" i="3"/>
  <c r="G11" i="3"/>
  <c r="H11" i="3"/>
  <c r="G12" i="3"/>
  <c r="H12" i="3"/>
  <c r="G13" i="3"/>
  <c r="H13" i="3"/>
  <c r="G14" i="3"/>
  <c r="H14" i="3"/>
  <c r="G15" i="3"/>
  <c r="H15" i="3"/>
  <c r="G16" i="3"/>
  <c r="H16" i="3"/>
  <c r="G17" i="3"/>
  <c r="H17" i="3"/>
  <c r="G18" i="3"/>
  <c r="H18" i="3"/>
  <c r="H19" i="3"/>
  <c r="H20" i="3"/>
  <c r="H21" i="3"/>
  <c r="G22" i="3"/>
  <c r="H22" i="3"/>
  <c r="G23" i="3"/>
  <c r="H23" i="3"/>
  <c r="G24" i="3"/>
  <c r="H24" i="3"/>
  <c r="G25" i="3"/>
  <c r="H25" i="3"/>
  <c r="G26" i="3"/>
  <c r="H26" i="3"/>
  <c r="G27" i="3"/>
  <c r="H27" i="3"/>
  <c r="G28" i="3"/>
  <c r="H28" i="3"/>
  <c r="G29" i="3"/>
  <c r="H29" i="3"/>
  <c r="H30" i="3"/>
  <c r="H31" i="3"/>
  <c r="H32" i="3"/>
  <c r="G33" i="3"/>
  <c r="H33" i="3"/>
  <c r="G34" i="3"/>
  <c r="H34" i="3"/>
  <c r="G35" i="3"/>
  <c r="H35" i="3"/>
  <c r="G36" i="3"/>
  <c r="H36" i="3"/>
  <c r="G37" i="3"/>
  <c r="H37" i="3"/>
  <c r="G38" i="3"/>
  <c r="H38" i="3"/>
  <c r="G39" i="3"/>
  <c r="H39" i="3"/>
  <c r="G40" i="3"/>
  <c r="H40" i="3"/>
  <c r="H41" i="3"/>
  <c r="H42" i="3"/>
  <c r="H43" i="3"/>
  <c r="G44" i="3"/>
  <c r="H44" i="3"/>
  <c r="G45" i="3"/>
  <c r="H45" i="3"/>
  <c r="G46" i="3"/>
  <c r="H46" i="3"/>
  <c r="G47" i="3"/>
  <c r="H47" i="3"/>
  <c r="G48" i="3"/>
  <c r="H48" i="3"/>
  <c r="G49" i="3"/>
  <c r="H49" i="3"/>
  <c r="G50" i="3"/>
  <c r="H50" i="3"/>
  <c r="G51" i="3"/>
  <c r="H51" i="3"/>
  <c r="H52" i="3"/>
  <c r="H53" i="3"/>
  <c r="H54" i="3"/>
  <c r="G55" i="3"/>
  <c r="H55" i="3"/>
  <c r="G56" i="3"/>
  <c r="H56" i="3"/>
  <c r="G57" i="3"/>
  <c r="H57" i="3"/>
  <c r="G58" i="3"/>
  <c r="H58" i="3"/>
  <c r="G59" i="3"/>
  <c r="H59" i="3"/>
  <c r="G60" i="3"/>
  <c r="H60" i="3"/>
  <c r="G61" i="3"/>
  <c r="H61" i="3"/>
  <c r="G62" i="3"/>
  <c r="H62" i="3"/>
  <c r="H63" i="3"/>
  <c r="H64" i="3"/>
  <c r="H65" i="3"/>
  <c r="G66" i="3"/>
  <c r="H66" i="3"/>
  <c r="G67" i="3"/>
  <c r="H67" i="3"/>
  <c r="G68" i="3"/>
  <c r="H68" i="3"/>
  <c r="G69" i="3"/>
  <c r="H69" i="3"/>
  <c r="G70" i="3"/>
  <c r="H70" i="3"/>
  <c r="G71" i="3"/>
  <c r="H71" i="3"/>
  <c r="G72" i="3"/>
  <c r="H72" i="3"/>
  <c r="G73" i="3"/>
  <c r="H73" i="3"/>
  <c r="H74" i="3"/>
  <c r="H75" i="3"/>
  <c r="H76" i="3"/>
  <c r="G77" i="3"/>
  <c r="H77" i="3"/>
  <c r="G78" i="3"/>
  <c r="H78" i="3"/>
  <c r="G79" i="3"/>
  <c r="H79" i="3"/>
  <c r="G80" i="3"/>
  <c r="H80" i="3"/>
  <c r="G81" i="3"/>
  <c r="H81" i="3"/>
  <c r="G82" i="3"/>
  <c r="H82" i="3"/>
  <c r="G83" i="3"/>
  <c r="H83" i="3"/>
  <c r="G84" i="3"/>
  <c r="H84" i="3"/>
  <c r="H85" i="3"/>
  <c r="H86" i="3"/>
  <c r="H87" i="3"/>
  <c r="G88" i="3"/>
  <c r="H88" i="3"/>
  <c r="G89" i="3"/>
  <c r="H89" i="3"/>
  <c r="G90" i="3"/>
  <c r="H90" i="3"/>
  <c r="G91" i="3"/>
  <c r="H91" i="3"/>
  <c r="G92" i="3"/>
  <c r="H92" i="3"/>
  <c r="G93" i="3"/>
  <c r="H93" i="3"/>
  <c r="G94" i="3"/>
  <c r="H94" i="3"/>
  <c r="G95" i="3"/>
  <c r="H95" i="3"/>
  <c r="H96" i="3"/>
  <c r="H97" i="3"/>
  <c r="H98" i="3"/>
  <c r="G99" i="3"/>
  <c r="H99" i="3"/>
  <c r="G100" i="3"/>
  <c r="H100" i="3"/>
  <c r="G6" i="3"/>
  <c r="H6" i="3" s="1"/>
  <c r="C1" i="3"/>
  <c r="D3" i="1" s="1"/>
  <c r="B12" i="1" s="1"/>
  <c r="J43" i="1"/>
  <c r="H43" i="1"/>
  <c r="F43" i="1"/>
  <c r="D43" i="1"/>
  <c r="J42" i="1"/>
  <c r="H42" i="1"/>
  <c r="F42" i="1"/>
  <c r="D42" i="1"/>
  <c r="J41" i="1"/>
  <c r="H41" i="1"/>
  <c r="F41" i="1"/>
  <c r="D41" i="1"/>
  <c r="J40" i="1"/>
  <c r="H40" i="1"/>
  <c r="F40" i="1"/>
  <c r="D40" i="1"/>
  <c r="J39" i="1"/>
  <c r="H39" i="1"/>
  <c r="F39" i="1"/>
  <c r="D39" i="1"/>
  <c r="J38" i="1"/>
  <c r="H38" i="1"/>
  <c r="F38" i="1"/>
  <c r="D38" i="1"/>
  <c r="J37" i="1"/>
  <c r="H37" i="1"/>
  <c r="F37" i="1"/>
  <c r="D37" i="1"/>
  <c r="J36" i="1"/>
  <c r="H36" i="1"/>
  <c r="F36" i="1"/>
  <c r="D36" i="1"/>
  <c r="J35" i="1"/>
  <c r="H35" i="1"/>
  <c r="F35" i="1"/>
  <c r="D35" i="1"/>
  <c r="J34" i="1"/>
  <c r="H34" i="1"/>
  <c r="F34" i="1"/>
  <c r="D34" i="1"/>
  <c r="J33" i="1"/>
  <c r="H33" i="1"/>
  <c r="F33" i="1"/>
  <c r="D33" i="1"/>
  <c r="J32" i="1"/>
  <c r="H32" i="1"/>
  <c r="F32" i="1"/>
  <c r="D32" i="1"/>
  <c r="J31" i="1"/>
  <c r="H31" i="1"/>
  <c r="F31" i="1"/>
  <c r="D31" i="1"/>
  <c r="J30" i="1"/>
  <c r="H30" i="1"/>
  <c r="F30" i="1"/>
  <c r="D30" i="1"/>
  <c r="J29" i="1"/>
  <c r="H29" i="1"/>
  <c r="F29" i="1"/>
  <c r="D29" i="1"/>
  <c r="J28" i="1"/>
  <c r="H28" i="1"/>
  <c r="F28" i="1"/>
  <c r="D28" i="1"/>
  <c r="J27" i="1"/>
  <c r="H27" i="1"/>
  <c r="F27" i="1"/>
  <c r="D27" i="1"/>
  <c r="J26" i="1"/>
  <c r="H26" i="1"/>
  <c r="F26" i="1"/>
  <c r="D26" i="1"/>
  <c r="J25" i="1"/>
  <c r="H25" i="1"/>
  <c r="F25" i="1"/>
  <c r="D25" i="1"/>
  <c r="J17" i="1"/>
  <c r="H17" i="1"/>
  <c r="F17" i="1"/>
  <c r="D17" i="1"/>
  <c r="H16" i="1"/>
  <c r="F16" i="1"/>
  <c r="D16" i="1"/>
  <c r="L33" i="1"/>
  <c r="L32" i="1"/>
  <c r="L31" i="1"/>
  <c r="L30" i="1"/>
  <c r="G98" i="3" l="1"/>
  <c r="G87" i="3"/>
  <c r="G76" i="3"/>
  <c r="G65" i="3"/>
  <c r="G54" i="3"/>
  <c r="G43" i="3"/>
  <c r="G32" i="3"/>
  <c r="G21" i="3"/>
  <c r="G10" i="3"/>
  <c r="G97" i="3"/>
  <c r="G86" i="3"/>
  <c r="G75" i="3"/>
  <c r="G64" i="3"/>
  <c r="G53" i="3"/>
  <c r="G42" i="3"/>
  <c r="G31" i="3"/>
  <c r="G20" i="3"/>
  <c r="G9" i="3"/>
  <c r="G96" i="3"/>
  <c r="G85" i="3"/>
  <c r="G74" i="3"/>
  <c r="G63" i="3"/>
  <c r="G52" i="3"/>
  <c r="G41" i="3"/>
  <c r="G30" i="3"/>
  <c r="G19" i="3"/>
  <c r="G8" i="3"/>
  <c r="B11" i="1"/>
  <c r="B7" i="1"/>
  <c r="B8" i="1"/>
  <c r="J44" i="1" l="1"/>
  <c r="H44" i="1"/>
  <c r="H45" i="1" s="1"/>
  <c r="J16" i="1"/>
  <c r="J45" i="1" l="1"/>
  <c r="D44" i="1"/>
  <c r="D45" i="1" l="1"/>
  <c r="F44" i="1"/>
  <c r="F45" i="1" s="1"/>
  <c r="O6" i="3"/>
  <c r="P6" i="3"/>
  <c r="P100" i="3" l="1"/>
  <c r="P99" i="3"/>
  <c r="P98" i="3"/>
  <c r="P97" i="3"/>
  <c r="P96" i="3"/>
  <c r="P95" i="3"/>
  <c r="P94" i="3"/>
  <c r="P93" i="3"/>
  <c r="P92" i="3"/>
  <c r="P91" i="3"/>
  <c r="P90" i="3"/>
  <c r="P89" i="3"/>
  <c r="P88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O100" i="3"/>
  <c r="O99" i="3"/>
  <c r="O98" i="3"/>
  <c r="O97" i="3"/>
  <c r="O96" i="3"/>
  <c r="O95" i="3"/>
  <c r="O94" i="3"/>
  <c r="O93" i="3"/>
  <c r="O92" i="3"/>
  <c r="O91" i="3"/>
  <c r="O90" i="3"/>
  <c r="O89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</calcChain>
</file>

<file path=xl/sharedStrings.xml><?xml version="1.0" encoding="utf-8"?>
<sst xmlns="http://schemas.openxmlformats.org/spreadsheetml/2006/main" count="487" uniqueCount="457">
  <si>
    <t>Amount</t>
  </si>
  <si>
    <t>Expenses:</t>
  </si>
  <si>
    <t>Advertising</t>
  </si>
  <si>
    <t>Insurance</t>
  </si>
  <si>
    <t>Supplies</t>
  </si>
  <si>
    <t>Utilities</t>
  </si>
  <si>
    <t>Currency</t>
  </si>
  <si>
    <t>Description</t>
  </si>
  <si>
    <t>Date</t>
  </si>
  <si>
    <t>NIS</t>
  </si>
  <si>
    <t>USD</t>
  </si>
  <si>
    <t>Accomodation, Food Services, &amp; Drinking Places</t>
  </si>
  <si>
    <t>Accomodation</t>
  </si>
  <si>
    <t xml:space="preserve">                        721100 - Traveler accomodation (including hotels, motels, b&amp;bs)</t>
  </si>
  <si>
    <t xml:space="preserve">                        721210 - RV (recreational vehicle) parks &amp; RV camps</t>
  </si>
  <si>
    <t xml:space="preserve">                        721310 - Rooming &amp; boarding houses</t>
  </si>
  <si>
    <t>Food services &amp; drinking places</t>
  </si>
  <si>
    <t xml:space="preserve">                        722510 - Full-service restaurants</t>
  </si>
  <si>
    <t xml:space="preserve">                        722513 - Limited-service restaurants</t>
  </si>
  <si>
    <t xml:space="preserve">                        722514 - Cafeterias &amp; buffets</t>
  </si>
  <si>
    <t xml:space="preserve">                        722515 - Snack &amp; non-alcoholic beverage bars</t>
  </si>
  <si>
    <t xml:space="preserve">                        722300 - Special food services (contractors &amp; caterers)</t>
  </si>
  <si>
    <t xml:space="preserve">                        722410 - Drinking places (alcoholic beverages)</t>
  </si>
  <si>
    <t>Administrative &amp; Support &amp; Waste Management &amp; Remediation</t>
  </si>
  <si>
    <t>Administrative &amp; Support Services</t>
  </si>
  <si>
    <t xml:space="preserve">                        561110 - Office administrative services</t>
  </si>
  <si>
    <t xml:space="preserve">                        561210 - Facilities support (management) services</t>
  </si>
  <si>
    <t xml:space="preserve">                        561300 - Employment services</t>
  </si>
  <si>
    <t xml:space="preserve">                        561410 - Document preparation services</t>
  </si>
  <si>
    <t xml:space="preserve">                        561420 - Telephone call centers, answering centers, telemarketing</t>
  </si>
  <si>
    <t xml:space="preserve">                        561430 - Business service centers (including private mail &amp; copy shops)</t>
  </si>
  <si>
    <t xml:space="preserve">                        561440 - Collection agencies</t>
  </si>
  <si>
    <t xml:space="preserve">                        561450 - Credit bureaus</t>
  </si>
  <si>
    <t xml:space="preserve">                        561490 - Other business support services (incl repo, court recording, steno)</t>
  </si>
  <si>
    <t xml:space="preserve">                        561500 - Travel arrangement &amp; reservation services</t>
  </si>
  <si>
    <t xml:space="preserve">                        561600 - Investigation &amp; security services</t>
  </si>
  <si>
    <t xml:space="preserve">                        561710 - Exterminating &amp; pest control services</t>
  </si>
  <si>
    <t xml:space="preserve">                        561720 - Janitorial services</t>
  </si>
  <si>
    <t xml:space="preserve">                        561730 - Landscaping services</t>
  </si>
  <si>
    <t xml:space="preserve">                        561740 - Carpet &amp; upholstery cleaning services</t>
  </si>
  <si>
    <t xml:space="preserve">                        561790 - Other services to buildings &amp; dwellings</t>
  </si>
  <si>
    <t xml:space="preserve">                        561900 - Other support services (incl packaging, labeling, trade show, conv)</t>
  </si>
  <si>
    <t xml:space="preserve">    </t>
  </si>
  <si>
    <t>Waste Management &amp; Remediation Services</t>
  </si>
  <si>
    <t xml:space="preserve">                        562000 - Waste management &amp; remediation services</t>
  </si>
  <si>
    <t>Agriculture, Forestry, Hunting &amp; Fishing</t>
  </si>
  <si>
    <t>Production</t>
  </si>
  <si>
    <t xml:space="preserve">                        112900 - Animal Production (incl breeding of cats and dogs)</t>
  </si>
  <si>
    <t xml:space="preserve">                        113000 - Forestry &amp; logging (incl forest nurseries &amp; timber tracts)</t>
  </si>
  <si>
    <t xml:space="preserve">                        114110 - Fishing</t>
  </si>
  <si>
    <t xml:space="preserve">                        114210 - Hunting &amp; trapping</t>
  </si>
  <si>
    <t>Support Activites for Agriculture &amp; Forestry</t>
  </si>
  <si>
    <t xml:space="preserve">                        115110 - Support activities for crop production</t>
  </si>
  <si>
    <t xml:space="preserve">                        115210 - Support activities for animal production (incl farriers)</t>
  </si>
  <si>
    <t xml:space="preserve">                        115310 - Support activities for forestry</t>
  </si>
  <si>
    <t>Arts, Entertainment, &amp; Recreation</t>
  </si>
  <si>
    <t>Amusement, Gambling, &amp; Recreation Industries</t>
  </si>
  <si>
    <t xml:space="preserve">                        713100 - Amusement parks &amp; arcades</t>
  </si>
  <si>
    <t xml:space="preserve">                        713200 - Gambling industries</t>
  </si>
  <si>
    <t xml:space="preserve">                        713900 - Other amusement (golf courses/skiing/marinas/fitness etc.)</t>
  </si>
  <si>
    <t>Museums, historical Sites, &amp; Similar Institutions</t>
  </si>
  <si>
    <t xml:space="preserve">                        712100 - Museums, historical sites, &amp; similar institutions</t>
  </si>
  <si>
    <t>Performing Arts, Spectator Sports &amp; Related Industries</t>
  </si>
  <si>
    <t xml:space="preserve">                        711100 - Performing arts companies</t>
  </si>
  <si>
    <t xml:space="preserve">                        711210 - Spectator sports (sports clubs &amp; racetracks)</t>
  </si>
  <si>
    <t xml:space="preserve">                        711300 - Promoters of performing arts, sports &amp; related events</t>
  </si>
  <si>
    <t xml:space="preserve">                        711410 - Agents &amp; managers for artists, athletes &amp; entertainers</t>
  </si>
  <si>
    <t xml:space="preserve">                        711510 - Independent artists, writers, &amp; performers</t>
  </si>
  <si>
    <t>Construction of Buildings</t>
  </si>
  <si>
    <t>Construction</t>
  </si>
  <si>
    <t xml:space="preserve">                        236100 - Residential building construction</t>
  </si>
  <si>
    <t xml:space="preserve">                        236200 - Nonresidential building construction</t>
  </si>
  <si>
    <t>Heavy and civil engineering construction</t>
  </si>
  <si>
    <t xml:space="preserve">                        237100 - Utility system construction</t>
  </si>
  <si>
    <t xml:space="preserve">                        237210 - Land subdivision</t>
  </si>
  <si>
    <t xml:space="preserve">                        237310 - Highway, street, &amp; bridge construction</t>
  </si>
  <si>
    <t xml:space="preserve">                        237990 - Other heavy &amp; civil engineering construction</t>
  </si>
  <si>
    <t>Specialty trade contractors</t>
  </si>
  <si>
    <t xml:space="preserve">                        238110 - Poured concrete foundation &amp; structure contractors</t>
  </si>
  <si>
    <t xml:space="preserve">                        238120 - Structural steel &amp; precast concrete construction contractors</t>
  </si>
  <si>
    <t xml:space="preserve">                        238130 - Framing carpentry contractors</t>
  </si>
  <si>
    <t xml:space="preserve">                        238140 - Masonry contractors</t>
  </si>
  <si>
    <t xml:space="preserve">                        238150 - Glass &amp; glazing contractors</t>
  </si>
  <si>
    <t xml:space="preserve">                        238160 - Roofing contractors</t>
  </si>
  <si>
    <t xml:space="preserve">                        238170 - Siding contractors</t>
  </si>
  <si>
    <t xml:space="preserve">                        238190 - Other foundation, structure &amp; building exterior contractors</t>
  </si>
  <si>
    <t xml:space="preserve">                        238210 - Electical contractors</t>
  </si>
  <si>
    <t xml:space="preserve">                        238220 - Plumbing, heating, &amp; air-conditioning contractors</t>
  </si>
  <si>
    <t xml:space="preserve">                        238290 - Other building equipment contractors</t>
  </si>
  <si>
    <t xml:space="preserve">                        238310 - Drywall &amp; insulation contractors</t>
  </si>
  <si>
    <t xml:space="preserve">                        238320 - Painting &amp; wall covering contractors</t>
  </si>
  <si>
    <t xml:space="preserve">                        238330 - Flooring contractors</t>
  </si>
  <si>
    <t xml:space="preserve">                        238340 - Tile &amp; terrazzo contractors</t>
  </si>
  <si>
    <t xml:space="preserve">                        238350 - Finish carpentry contractors</t>
  </si>
  <si>
    <t xml:space="preserve">                        238390 - Building finishing contractors</t>
  </si>
  <si>
    <t xml:space="preserve">                        238910 - Site preparation contractors</t>
  </si>
  <si>
    <t xml:space="preserve">                        238990 - All other specialty trade contractors</t>
  </si>
  <si>
    <t>Educational Services</t>
  </si>
  <si>
    <t>Educational services</t>
  </si>
  <si>
    <t xml:space="preserve">                        611000 - Educational services (schools, colleges, &amp; univ.)</t>
  </si>
  <si>
    <t>Finance &amp; Insurance</t>
  </si>
  <si>
    <t>Credit Intermediation &amp; Related Activities</t>
  </si>
  <si>
    <t xml:space="preserve">                        522100 - Depository credit intermediation</t>
  </si>
  <si>
    <t xml:space="preserve">                        522200 - Nondepository credit intermediation</t>
  </si>
  <si>
    <t xml:space="preserve">                        522300 - Activities related to credit intermediation</t>
  </si>
  <si>
    <t>Insurance Agents, Brokers, &amp; Related Activities</t>
  </si>
  <si>
    <t xml:space="preserve">                        524210 - Insurance agencies &amp; brokerages</t>
  </si>
  <si>
    <t xml:space="preserve">                        524290 - Other insurance related activities</t>
  </si>
  <si>
    <t>Securities, Commodity Contracts, &amp; Related Activities</t>
  </si>
  <si>
    <t xml:space="preserve">                        523110 - Investment bankers &amp; securities dealers</t>
  </si>
  <si>
    <t xml:space="preserve">                        523120 - Securities brokers</t>
  </si>
  <si>
    <t xml:space="preserve">                        523130 - Commodity contracts dealers</t>
  </si>
  <si>
    <t xml:space="preserve">                        523140 - Commodity contracts brokers</t>
  </si>
  <si>
    <t xml:space="preserve">                        523210 - Securities &amp; commodity exchanges</t>
  </si>
  <si>
    <t xml:space="preserve">                        523900 - Other financial investment activities</t>
  </si>
  <si>
    <t>Health Care &amp; Social Assistance</t>
  </si>
  <si>
    <t>Ambulatory Health Care Services</t>
  </si>
  <si>
    <t xml:space="preserve">                        621111 - Offices of physicians (except mental health specialists)</t>
  </si>
  <si>
    <t xml:space="preserve">                        621112 - Offices of physicians, mental health specialists</t>
  </si>
  <si>
    <t xml:space="preserve">                        621210 - Offices of dentists</t>
  </si>
  <si>
    <t xml:space="preserve">                        621310 - Offices of chiropractors</t>
  </si>
  <si>
    <t xml:space="preserve">                        621320 - Offices of optometrists</t>
  </si>
  <si>
    <t xml:space="preserve">                        621330 - Offices of mental health practitioners (except physicians)</t>
  </si>
  <si>
    <t xml:space="preserve">                        621340 - Offices of physical, occupational, speech, &amp; audiologists</t>
  </si>
  <si>
    <t xml:space="preserve">                        621391 - Offices of podiatrists</t>
  </si>
  <si>
    <t xml:space="preserve">                        621399 - Offices of all other miscellaneous health practitioners</t>
  </si>
  <si>
    <t xml:space="preserve">                        621400 - Outpatient care centers</t>
  </si>
  <si>
    <t xml:space="preserve">                        621510 - Medical &amp; diagnostic laboratories</t>
  </si>
  <si>
    <t xml:space="preserve">                        621610 - Home health care services</t>
  </si>
  <si>
    <t xml:space="preserve">                        621900 - Other ambulatory health care services</t>
  </si>
  <si>
    <t>Hospitals</t>
  </si>
  <si>
    <t xml:space="preserve">                        622000 - Hospitals</t>
  </si>
  <si>
    <t>Nursing &amp; Residential Care Facilities</t>
  </si>
  <si>
    <t xml:space="preserve">                        623000 - Nursing &amp; residential care facilities</t>
  </si>
  <si>
    <t>Social assistance</t>
  </si>
  <si>
    <t xml:space="preserve">                        624100 - Individual &amp; family services</t>
  </si>
  <si>
    <t xml:space="preserve">                        624200 - Community food &amp; housing &amp; emergency &amp; other services</t>
  </si>
  <si>
    <t xml:space="preserve">                        624310 - Vocational rehabilitation services</t>
  </si>
  <si>
    <t xml:space="preserve">                        624410 - Child day care services</t>
  </si>
  <si>
    <t>Information</t>
  </si>
  <si>
    <t>Publishing Industries (except internet)</t>
  </si>
  <si>
    <t xml:space="preserve">                        511000 - Publishing industries (except Internet)</t>
  </si>
  <si>
    <t>Broadcasting (Except Internet) &amp; Telecommunications</t>
  </si>
  <si>
    <t xml:space="preserve">                        515000 - Broadcasting (except Internet)</t>
  </si>
  <si>
    <t xml:space="preserve">                        517000 - Telecommunications &amp; Internet service providers</t>
  </si>
  <si>
    <t>Data Processing Services</t>
  </si>
  <si>
    <t xml:space="preserve">                        518210 - Data processing, hosting, &amp; related services</t>
  </si>
  <si>
    <t xml:space="preserve">                        519100 - Information services(news syndicates, internet pub/bcast)</t>
  </si>
  <si>
    <t>Motion Picture &amp; Sound Recording Industries</t>
  </si>
  <si>
    <t xml:space="preserve">                        512100 - Motion picture &amp; video industries (except rental)</t>
  </si>
  <si>
    <t xml:space="preserve">                        512200 - Sound recording industries</t>
  </si>
  <si>
    <t>Manufacturing</t>
  </si>
  <si>
    <t>Product Manufacturing</t>
  </si>
  <si>
    <t xml:space="preserve">                        315000 - Apparel</t>
  </si>
  <si>
    <t xml:space="preserve">                        312000 - Beverage &amp; tobacco products</t>
  </si>
  <si>
    <t xml:space="preserve">                        334000 - Computer &amp; electronic products</t>
  </si>
  <si>
    <t xml:space="preserve">                        335000 - Electric equitment, aappliance &amp; components</t>
  </si>
  <si>
    <t xml:space="preserve">                        332000 - Fabricated metal products</t>
  </si>
  <si>
    <t xml:space="preserve">                        337000 - Furniture and related products</t>
  </si>
  <si>
    <t xml:space="preserve">                        333000 - Machinery</t>
  </si>
  <si>
    <t xml:space="preserve">                        339110 - Medical equipment &amp; supplies</t>
  </si>
  <si>
    <t xml:space="preserve">                        322000 - Paper mfg</t>
  </si>
  <si>
    <t xml:space="preserve">                        324100 - Petroleum &amp; coal products</t>
  </si>
  <si>
    <t xml:space="preserve">                        326000 - Plastics &amp; rubber products</t>
  </si>
  <si>
    <t xml:space="preserve">                        331000 - Primary metal mfg</t>
  </si>
  <si>
    <t xml:space="preserve">                        323100 - Printing &amp; related support activities</t>
  </si>
  <si>
    <t xml:space="preserve">                        313000 - Textile mills</t>
  </si>
  <si>
    <t xml:space="preserve">                        314000 - Textile product mills</t>
  </si>
  <si>
    <t xml:space="preserve">                        336000 - Motor vehicles</t>
  </si>
  <si>
    <t xml:space="preserve">                        321000 - Wood product mfg</t>
  </si>
  <si>
    <t xml:space="preserve">                        339900 - Other miscellaneous manufacturing</t>
  </si>
  <si>
    <t>Chemical Manufacturing</t>
  </si>
  <si>
    <t xml:space="preserve">                        325100 - Basic chemical mfg</t>
  </si>
  <si>
    <t xml:space="preserve">                        325200 - Resin, synthetic rubber, etc., mfg</t>
  </si>
  <si>
    <t xml:space="preserve">                        325300 - Pesticide, fertilizer &amp; other agric. chemicals mfg</t>
  </si>
  <si>
    <t xml:space="preserve">                        325410 - Pharmaceuticals &amp; medicine mfg</t>
  </si>
  <si>
    <t xml:space="preserve">                        325500 - Paint, coating &amp; adhesive mfg</t>
  </si>
  <si>
    <t xml:space="preserve">                        325600 - Soap, cleaning compound, toilet prep. mfg</t>
  </si>
  <si>
    <t xml:space="preserve">                        325900 - Other chemical product &amp; prep. mfg</t>
  </si>
  <si>
    <t>Food Manufacturing</t>
  </si>
  <si>
    <t xml:space="preserve">                        311110 - Animal food mfg</t>
  </si>
  <si>
    <t xml:space="preserve">                        311200 - Grain &amp; oilseed milling</t>
  </si>
  <si>
    <t xml:space="preserve">                        311300 - Sugar &amp; confectionery product mfg</t>
  </si>
  <si>
    <t xml:space="preserve">                        311400 - Fruit &amp; veg. preserving &amp; specialty mfg</t>
  </si>
  <si>
    <t xml:space="preserve">                        311500 - Dairy product mfg</t>
  </si>
  <si>
    <t xml:space="preserve">                        311610 - Animal slaughtering &amp; processing</t>
  </si>
  <si>
    <t xml:space="preserve">                        311710 - Seafood product prep. &amp; packaging</t>
  </si>
  <si>
    <t xml:space="preserve">                        311800 - Bakeries &amp; tortilla mfg</t>
  </si>
  <si>
    <t xml:space="preserve">                        311900 - Other food mfg (coffee, tea, flavorings, seasonings, etc)</t>
  </si>
  <si>
    <t>Leather &amp; Allied Product Manufacturing</t>
  </si>
  <si>
    <t xml:space="preserve">                        316110 - Leather &amp; hide tanning &amp; finishing</t>
  </si>
  <si>
    <t xml:space="preserve">                        316210 - Footwear mfg (incl leather, rubber, plastics)</t>
  </si>
  <si>
    <t xml:space="preserve">                        316990 - Other leather &amp; allied product mfg</t>
  </si>
  <si>
    <t>Nonmetallic mineral product manufacturing</t>
  </si>
  <si>
    <t xml:space="preserve">                        327100 - Clay product &amp; refractory mfg</t>
  </si>
  <si>
    <t xml:space="preserve">                        327210 - Glass &amp; glass product mfg</t>
  </si>
  <si>
    <t xml:space="preserve">                        327300 - Cement &amp; concrete product mfg</t>
  </si>
  <si>
    <t xml:space="preserve">                        327400 - Lime &amp; gypsum product mfg</t>
  </si>
  <si>
    <t xml:space="preserve">                        327900 - Other nonmetallic mineral product mfg</t>
  </si>
  <si>
    <t>Mining</t>
  </si>
  <si>
    <t xml:space="preserve">                        211110 - Oil and gas extraction</t>
  </si>
  <si>
    <t xml:space="preserve">                        212110 - Coal mining</t>
  </si>
  <si>
    <t xml:space="preserve">                        212200 - Metal ore mining</t>
  </si>
  <si>
    <t xml:space="preserve">                        212300 - Nonmetallic mineral mining &amp; quarrying</t>
  </si>
  <si>
    <t xml:space="preserve">                        212390 - Other nonmetallic mineral mining &amp; quarrying</t>
  </si>
  <si>
    <t xml:space="preserve">                        213110 - Support activities for mining</t>
  </si>
  <si>
    <t>Professional, Scientific, &amp; Technical Services</t>
  </si>
  <si>
    <t>Legal and Accounting</t>
  </si>
  <si>
    <t xml:space="preserve">                        541100 - Legal services</t>
  </si>
  <si>
    <t xml:space="preserve">                        541211 - Offices of certified public accountants</t>
  </si>
  <si>
    <t xml:space="preserve">                        541213 - Tax preparation services</t>
  </si>
  <si>
    <t xml:space="preserve">                        541214 - Payroll services</t>
  </si>
  <si>
    <t xml:space="preserve">                        541219 - Other accounting services</t>
  </si>
  <si>
    <t>Architectural, engineering, &amp; related services</t>
  </si>
  <si>
    <t xml:space="preserve">                        541310 - Architectural services</t>
  </si>
  <si>
    <t xml:space="preserve">                        541320 - Landscape architecture services</t>
  </si>
  <si>
    <t xml:space="preserve">                        541330 - Engineering services</t>
  </si>
  <si>
    <t xml:space="preserve">                        541340 - Drafting services</t>
  </si>
  <si>
    <t xml:space="preserve">                        541350 - Building inspection services</t>
  </si>
  <si>
    <t xml:space="preserve">                        541360 - Geophysical surveying &amp; mapping services</t>
  </si>
  <si>
    <t xml:space="preserve">                        541370 - Surveying &amp; mapping (except geophysical) services</t>
  </si>
  <si>
    <t xml:space="preserve">                        541380 - Testing laboratories</t>
  </si>
  <si>
    <t>Computer systems design &amp; related services</t>
  </si>
  <si>
    <t xml:space="preserve">                        541510 - Computer systems design &amp; related services</t>
  </si>
  <si>
    <t>Other professional, scientific, &amp; technical services</t>
  </si>
  <si>
    <t xml:space="preserve">                        541600 - Management, scientific, &amp; technical consulting</t>
  </si>
  <si>
    <t xml:space="preserve">                        541700 - Scientific research &amp; development services</t>
  </si>
  <si>
    <t xml:space="preserve">                        541800 - Advertising &amp; related services</t>
  </si>
  <si>
    <t xml:space="preserve">                        541910 - Marketing research &amp; public opinion polling</t>
  </si>
  <si>
    <t xml:space="preserve">                        541920 - Photographic services</t>
  </si>
  <si>
    <t xml:space="preserve">                        541930 - Translation &amp; interpretation services</t>
  </si>
  <si>
    <t xml:space="preserve">                        541940 - Veterinary services</t>
  </si>
  <si>
    <t xml:space="preserve">                        541990 - All other professional, scientific, &amp; technical</t>
  </si>
  <si>
    <t>Specialized design services</t>
  </si>
  <si>
    <t xml:space="preserve">                        541400 - Specialized design services (interior/industrial/fashion)</t>
  </si>
  <si>
    <t>Real Estate &amp; Rental &amp; Leasing</t>
  </si>
  <si>
    <t>Real estate</t>
  </si>
  <si>
    <t xml:space="preserve">                        531100 - Lessors of real estate &amp; dwellings (incl storage units)</t>
  </si>
  <si>
    <t xml:space="preserve">                        531210 - Offices of real estate agents &amp; brokers</t>
  </si>
  <si>
    <t xml:space="preserve">                        531310 - Real estate property managers</t>
  </si>
  <si>
    <t xml:space="preserve">                        531320 - Offices of real estate appraisers</t>
  </si>
  <si>
    <t xml:space="preserve">                        531390 - Other activities related to real estate</t>
  </si>
  <si>
    <t>Rental &amp; Leasing Services</t>
  </si>
  <si>
    <t xml:space="preserve">                        532100 - Automotive equipment rental &amp; leasing</t>
  </si>
  <si>
    <t xml:space="preserve">                        532210 - Consumer electronics &amp; appliances rental</t>
  </si>
  <si>
    <t xml:space="preserve">                        532220 - Formal wear &amp; costume rental</t>
  </si>
  <si>
    <t xml:space="preserve">                        532230 - Video tape &amp; disc rental</t>
  </si>
  <si>
    <t xml:space="preserve">                        532290 - Other consumer goods rental</t>
  </si>
  <si>
    <t xml:space="preserve">                        532310 - General rental centers</t>
  </si>
  <si>
    <t xml:space="preserve">                        532400 - Commercial/industrial machinery/equip rental/lease</t>
  </si>
  <si>
    <t>Religious, Grantmaking, Civic, Professional &amp; Similar</t>
  </si>
  <si>
    <t xml:space="preserve">                        813000 - Religious, grantmaking, civic, professional &amp; similar orgs.</t>
  </si>
  <si>
    <t>Retail Trade</t>
  </si>
  <si>
    <t>Building Material &amp; Garden Equip. &amp; Supplies Dealers</t>
  </si>
  <si>
    <t xml:space="preserve">                        444110 - Home centers</t>
  </si>
  <si>
    <t xml:space="preserve">                        444120 - Paint &amp; wallpaper stores</t>
  </si>
  <si>
    <t xml:space="preserve">                        444130 - Hardware stores</t>
  </si>
  <si>
    <t xml:space="preserve">                        444190 - Other building material dealers</t>
  </si>
  <si>
    <t xml:space="preserve">                        444200 - Lawn &amp; garden equipment &amp; supplies stores</t>
  </si>
  <si>
    <t>Clothing &amp; Clothing Accessories Stores</t>
  </si>
  <si>
    <t xml:space="preserve">                        448110 - Men's clothing stores</t>
  </si>
  <si>
    <t xml:space="preserve">                        448120 - Women's clothing stores</t>
  </si>
  <si>
    <t xml:space="preserve">                        448130 - Children's &amp; infant's clothing stores</t>
  </si>
  <si>
    <t xml:space="preserve">                        448140 - Family clothing stores</t>
  </si>
  <si>
    <t xml:space="preserve">                        448150 - Clothing accessories stores</t>
  </si>
  <si>
    <t xml:space="preserve">                        448190 - Other clothing stores</t>
  </si>
  <si>
    <t xml:space="preserve">                        448210 - Shoe stores</t>
  </si>
  <si>
    <t xml:space="preserve">                        448310 - Jewelry stores</t>
  </si>
  <si>
    <t xml:space="preserve">                        448320 - Luggage &amp; leather goods stores</t>
  </si>
  <si>
    <t>Electronics &amp; Appliance Stores</t>
  </si>
  <si>
    <t xml:space="preserve">                        443141 - Household appliance stores</t>
  </si>
  <si>
    <t xml:space="preserve">                        443142 - Electronics stores (audio, video, computer, camera, etc)</t>
  </si>
  <si>
    <t>Food &amp; Beverage Stores</t>
  </si>
  <si>
    <t xml:space="preserve">                        445100 - Grocery stores</t>
  </si>
  <si>
    <t xml:space="preserve">                        445210 - Meat markets</t>
  </si>
  <si>
    <t xml:space="preserve">                        445220 - Fish &amp; seafood markets</t>
  </si>
  <si>
    <t xml:space="preserve">                        445230 - Fruit &amp; vegetable markets</t>
  </si>
  <si>
    <t xml:space="preserve">                        445290 - All other speciality food stores</t>
  </si>
  <si>
    <t xml:space="preserve">                        445310 - Beer, wine, liquor stores</t>
  </si>
  <si>
    <t>Furniture &amp; Home Furnishings Stores</t>
  </si>
  <si>
    <t xml:space="preserve">                        442110 - Furniture stores</t>
  </si>
  <si>
    <t xml:space="preserve">                        442200 - Home furnishings stores</t>
  </si>
  <si>
    <t>Gasoline Stations</t>
  </si>
  <si>
    <t xml:space="preserve">                        447100 - Gasoline stations (incl convenience stores w/gas)</t>
  </si>
  <si>
    <t>General Merchandise Stores</t>
  </si>
  <si>
    <t xml:space="preserve">                        452000 - General merchandise stores</t>
  </si>
  <si>
    <t>Health &amp; Personal Care Stores</t>
  </si>
  <si>
    <t xml:space="preserve">                        446110 - Pharmacies &amp; drug stores</t>
  </si>
  <si>
    <t xml:space="preserve">                        446120 - Cosmetics, beauty supplies, &amp; perfume stores</t>
  </si>
  <si>
    <t xml:space="preserve">                        446130 - Optical goods stores</t>
  </si>
  <si>
    <t xml:space="preserve">                        446190 - Other health &amp; personal care stores</t>
  </si>
  <si>
    <t>Miscellaneous Store Retailers</t>
  </si>
  <si>
    <t xml:space="preserve">                        453110 - Florists</t>
  </si>
  <si>
    <t xml:space="preserve">                        453210 - Office supplies &amp; stationery stores</t>
  </si>
  <si>
    <t xml:space="preserve">                        453220 - Gift, novelty, &amp; souvenir stores</t>
  </si>
  <si>
    <t xml:space="preserve">                        453310 - Used merchandise stores</t>
  </si>
  <si>
    <t xml:space="preserve">                        453910 - Pet &amp; pet supplies stores</t>
  </si>
  <si>
    <t xml:space="preserve">                        453920 - Art dealers</t>
  </si>
  <si>
    <t xml:space="preserve">                        453930 - Manufactured (mobile) home dealers</t>
  </si>
  <si>
    <t xml:space="preserve">                        453990 - All other miscellaneous store retailers</t>
  </si>
  <si>
    <t>Motor Vehicle &amp; Parts Dealers</t>
  </si>
  <si>
    <t xml:space="preserve">                        441110 - New car dealers</t>
  </si>
  <si>
    <t xml:space="preserve">                        441120 - Used car dealers</t>
  </si>
  <si>
    <t xml:space="preserve">                        441210 - Recreational vehicle dealers</t>
  </si>
  <si>
    <t xml:space="preserve">                        441222 - Boat dealers</t>
  </si>
  <si>
    <t xml:space="preserve">                        441228 - Motorcycle, ATV &amp; all other motor vehicle dealers</t>
  </si>
  <si>
    <t xml:space="preserve">                        441300 - Automotive parts, accessories, &amp; tire stores</t>
  </si>
  <si>
    <t>Sporting Goods, Hobby, Book, &amp; Music Stores</t>
  </si>
  <si>
    <t xml:space="preserve">                        451110 - Sporting goods stores</t>
  </si>
  <si>
    <t xml:space="preserve">                        451120 - Hobby, toy, &amp; game stores</t>
  </si>
  <si>
    <t xml:space="preserve">                        451130 - Sewing, needlework, &amp; piece goods stores</t>
  </si>
  <si>
    <t xml:space="preserve">                        451140 - Musical instrument &amp; supplies stores</t>
  </si>
  <si>
    <t xml:space="preserve">                        451211 - Book stores</t>
  </si>
  <si>
    <t xml:space="preserve">                        451212 - News dealers &amp; newsstands</t>
  </si>
  <si>
    <t>Nonstore Retailers</t>
  </si>
  <si>
    <t xml:space="preserve">                        454111 - Electronic shopping</t>
  </si>
  <si>
    <t xml:space="preserve">                        454112 - Electronic auctions</t>
  </si>
  <si>
    <t xml:space="preserve">                        454113 - Mail-order houses</t>
  </si>
  <si>
    <t xml:space="preserve">                        454210 - Vending machine operators</t>
  </si>
  <si>
    <t xml:space="preserve">                        454310 - Fuel dealers</t>
  </si>
  <si>
    <t xml:space="preserve">                        454390 - Other direct selling establishments</t>
  </si>
  <si>
    <t>Transportation &amp; Warehousing</t>
  </si>
  <si>
    <t>Transportation</t>
  </si>
  <si>
    <t xml:space="preserve">                        481000 - Air transportation</t>
  </si>
  <si>
    <t xml:space="preserve">                        482110 - Rail transportation</t>
  </si>
  <si>
    <t xml:space="preserve">                        483000 - Water transportation</t>
  </si>
  <si>
    <t xml:space="preserve">                        484110 - General freight trucking, local</t>
  </si>
  <si>
    <t xml:space="preserve">                        484120 - General freight trucking, long-distance</t>
  </si>
  <si>
    <t xml:space="preserve">                        484200 - Specialized freight trucking (incl moving vans)</t>
  </si>
  <si>
    <t xml:space="preserve">                        485510 - Charter bus industry</t>
  </si>
  <si>
    <t xml:space="preserve">                        485110 - Urban transit systems</t>
  </si>
  <si>
    <t xml:space="preserve">                        485210 - Interurban &amp; rural bus transportation</t>
  </si>
  <si>
    <t xml:space="preserve">                        485300 - Taxi and limousine service</t>
  </si>
  <si>
    <t xml:space="preserve">                        485410 - School &amp; employee bus transportation</t>
  </si>
  <si>
    <t xml:space="preserve">                        485990 - Other transit &amp; ground passenger transportation</t>
  </si>
  <si>
    <t xml:space="preserve">                        486000 - Pipeline transportation</t>
  </si>
  <si>
    <t xml:space="preserve">                        487000 - Scenic &amp; sightseeing transportation</t>
  </si>
  <si>
    <t xml:space="preserve">                        488000 - Support activities for transportation (incl towing)</t>
  </si>
  <si>
    <t>Couriers &amp; Messengers</t>
  </si>
  <si>
    <t xml:space="preserve">                        492000 - Couriers and messengers</t>
  </si>
  <si>
    <t>Warehousing &amp; Storage</t>
  </si>
  <si>
    <t xml:space="preserve">                        493100 - Warehousing &amp; storage (except self storage,etc.)</t>
  </si>
  <si>
    <t xml:space="preserve">                        221000 - Utilities</t>
  </si>
  <si>
    <t>Wholesale Trade</t>
  </si>
  <si>
    <t>Merchant Wholesalers, Durable Goods</t>
  </si>
  <si>
    <t xml:space="preserve">                        423100 - Motor vehicle &amp; parts &amp; supplies</t>
  </si>
  <si>
    <t xml:space="preserve">                        423200 - Furniture &amp; home furnishing</t>
  </si>
  <si>
    <t xml:space="preserve">                        423300 - Lumber &amp; other construction materials</t>
  </si>
  <si>
    <t xml:space="preserve">                        423400 - Professional &amp; commercial equipment &amp; supplies</t>
  </si>
  <si>
    <t xml:space="preserve">                        423500 - Metal &amp; mineral (except petroleum)</t>
  </si>
  <si>
    <t xml:space="preserve">                        423600 - Household appliances, electrical &amp; electronic goods</t>
  </si>
  <si>
    <t xml:space="preserve">                        423700 - Hardware, plumbing, heating equipment &amp; supplies</t>
  </si>
  <si>
    <t xml:space="preserve">                        423800 - Machinery, equipment, &amp; supplies</t>
  </si>
  <si>
    <t xml:space="preserve">                        423910 - Sporting &amp; recreational goods &amp; supplies</t>
  </si>
  <si>
    <t xml:space="preserve">                        423920 - Toy &amp; hobby goods &amp; supplies</t>
  </si>
  <si>
    <t xml:space="preserve">                        423930 - Recyclable material</t>
  </si>
  <si>
    <t xml:space="preserve">                        423940 - Jewelry, watch, precious stone &amp; precious metals</t>
  </si>
  <si>
    <t xml:space="preserve">                        423990 - Other miscellaneous durable goods</t>
  </si>
  <si>
    <t>Merchant Wholesalers, Nondurable Goods</t>
  </si>
  <si>
    <t xml:space="preserve">                        424100 - Paper &amp; paper product</t>
  </si>
  <si>
    <t xml:space="preserve">                        424210 - Drugs &amp; druggists' sundries</t>
  </si>
  <si>
    <t xml:space="preserve">                        424300 - Apparel, piece goods, &amp; notions</t>
  </si>
  <si>
    <t xml:space="preserve">                        424400 - Grocery &amp; related product</t>
  </si>
  <si>
    <t xml:space="preserve">                        424500 - Farm product raw material</t>
  </si>
  <si>
    <t xml:space="preserve">                        424600 - Chemical &amp; allied products</t>
  </si>
  <si>
    <t xml:space="preserve">                        424700 - Petroleum &amp; petroleum products</t>
  </si>
  <si>
    <t xml:space="preserve">                        424800 - Beer, wine, &amp; distilled alcoholic beverage</t>
  </si>
  <si>
    <t xml:space="preserve">                        424910 - Farm supplies</t>
  </si>
  <si>
    <t xml:space="preserve">                        424920 - Book, periodicals, &amp; newspaper</t>
  </si>
  <si>
    <t xml:space="preserve">                        424930 - Flower, nursery stock, &amp; florists' supplies</t>
  </si>
  <si>
    <t xml:space="preserve">                        424940 - Tobacco &amp; tobacco product</t>
  </si>
  <si>
    <t xml:space="preserve">                        424950 - Paint, varnish, &amp; supplies</t>
  </si>
  <si>
    <t xml:space="preserve">                        424990 - Other miscellaneous nondurable goods</t>
  </si>
  <si>
    <t>Wholesale Electronic Markets and Agents &amp; Brokers</t>
  </si>
  <si>
    <t xml:space="preserve">                        425110 - Business to business electronic markets</t>
  </si>
  <si>
    <t xml:space="preserve">                        425120 - Wholesale trade agents &amp; brokers</t>
  </si>
  <si>
    <t>Other Services</t>
  </si>
  <si>
    <t>Personal &amp; Laundry Services</t>
  </si>
  <si>
    <t xml:space="preserve">                        812111 - Barber shops</t>
  </si>
  <si>
    <t xml:space="preserve">                        812112 - Beauty salons</t>
  </si>
  <si>
    <t xml:space="preserve">                        812113 - Nail salons</t>
  </si>
  <si>
    <t xml:space="preserve">                        812190 - Other personal care services (diet/weight centers)</t>
  </si>
  <si>
    <t xml:space="preserve">                        812210 - Funeral homes &amp; funeral services</t>
  </si>
  <si>
    <t xml:space="preserve">                        812220 - Cemeteries &amp; crematories</t>
  </si>
  <si>
    <t xml:space="preserve">                        812310 - Coin-operated laundries &amp; drycleaners</t>
  </si>
  <si>
    <t xml:space="preserve">                        812320 - Drycleaning &amp; laundry services (except coin-op.)</t>
  </si>
  <si>
    <t xml:space="preserve">                        812330 - Linen &amp; uniform supply</t>
  </si>
  <si>
    <t xml:space="preserve">                        812910 - Pet care (except veterinary) services</t>
  </si>
  <si>
    <t xml:space="preserve">                        812920 - Photofinishing</t>
  </si>
  <si>
    <t xml:space="preserve">                        812930 - Parking lots &amp; garages</t>
  </si>
  <si>
    <t xml:space="preserve">                        812990 - All other personal services</t>
  </si>
  <si>
    <t>Repair &amp; Maintenance</t>
  </si>
  <si>
    <t xml:space="preserve">                        811110 - Automotive mechanical &amp; electrical repair &amp; maint</t>
  </si>
  <si>
    <t xml:space="preserve">                        811120 - Automotive, body, paint, interior, &amp; glass repair</t>
  </si>
  <si>
    <t xml:space="preserve">                        811190 - Other (incl. oil change/lube shops &amp; car washes)</t>
  </si>
  <si>
    <t xml:space="preserve">                        811210 - Electronic &amp; precision equipment</t>
  </si>
  <si>
    <t xml:space="preserve">                        811310 - Commercial &amp; industrial machinery &amp; equipment</t>
  </si>
  <si>
    <t xml:space="preserve">                        811410 - Home &amp; garden equipment &amp; appliance</t>
  </si>
  <si>
    <t xml:space="preserve">                        811420 - Reupholstery &amp; furniture</t>
  </si>
  <si>
    <t xml:space="preserve">                        811430 - Footwear &amp; leather goods</t>
  </si>
  <si>
    <t xml:space="preserve">                        811490 - Other personal &amp; household goods</t>
  </si>
  <si>
    <t>Do not include overhead for your residence where you have a home office. See other tab to input home-office expenses.</t>
  </si>
  <si>
    <t>Yes</t>
  </si>
  <si>
    <t>No</t>
  </si>
  <si>
    <t>Mortgage Interest</t>
  </si>
  <si>
    <t>Rent</t>
  </si>
  <si>
    <t>Tentative Profit (or loss) before depreciation</t>
  </si>
  <si>
    <t>Exchange Rate</t>
  </si>
  <si>
    <t>Ledger</t>
  </si>
  <si>
    <t>*</t>
  </si>
  <si>
    <t>If you pay any individual contractor over $600 total in one year, additional requirements apply, such as filing Form 1099-NEC for US citizens. This is due January 31.</t>
  </si>
  <si>
    <t xml:space="preserve">Other - </t>
  </si>
  <si>
    <t>Category:</t>
  </si>
  <si>
    <t>www.HuberTaxCPA.com</t>
  </si>
  <si>
    <t>yosefa@hubertaxcpa.com</t>
  </si>
  <si>
    <t>Rental Income for</t>
  </si>
  <si>
    <t>Ownership percentage</t>
  </si>
  <si>
    <t>Date rental began for this property</t>
  </si>
  <si>
    <t>Sales Price:</t>
  </si>
  <si>
    <t>Closing Costs:</t>
  </si>
  <si>
    <t>Additional fees and expenses prior to rental (please specify):</t>
  </si>
  <si>
    <t>Settlement Date: MM/DD/YY</t>
  </si>
  <si>
    <t>Placed in Service:  MM/DD/YY</t>
  </si>
  <si>
    <t>Other Income</t>
  </si>
  <si>
    <t>Appliances or improvements (long term)</t>
  </si>
  <si>
    <t>Cleaning and Maintenance</t>
  </si>
  <si>
    <t>Commissions</t>
  </si>
  <si>
    <t>Management Fees</t>
  </si>
  <si>
    <t>Other Interest</t>
  </si>
  <si>
    <t>Repairs</t>
  </si>
  <si>
    <t>Real estate taxes/Arnona</t>
  </si>
  <si>
    <t>Auto and travel</t>
  </si>
  <si>
    <t xml:space="preserve">Other - Communications </t>
  </si>
  <si>
    <t>Other - HOA/Va'ad Habayit</t>
  </si>
  <si>
    <t>Legal and other professional fees</t>
  </si>
  <si>
    <t>Reserved for Depreciation (calculated by CPA)</t>
  </si>
  <si>
    <t>Total Expenses</t>
  </si>
  <si>
    <t>Did you pay over $600 to any individual contractor for expenses listed below?*</t>
  </si>
  <si>
    <t>Appliances or improvements purchased or sold during the year:</t>
  </si>
  <si>
    <t>Property 1</t>
  </si>
  <si>
    <t>Property 2</t>
  </si>
  <si>
    <t>Property 3</t>
  </si>
  <si>
    <t>Address of Property:</t>
  </si>
  <si>
    <t>Property 4</t>
  </si>
  <si>
    <t>Original Property Details</t>
  </si>
  <si>
    <t>Currency below, if not USD:</t>
  </si>
  <si>
    <t>Initial Purchase Date: MM/DD/YY</t>
  </si>
  <si>
    <t>Sales Price</t>
  </si>
  <si>
    <t>Depreciable Additions</t>
  </si>
  <si>
    <t>Property</t>
  </si>
  <si>
    <t>Category</t>
  </si>
  <si>
    <t>(choose from drop-down menu)</t>
  </si>
  <si>
    <t>Property names:</t>
  </si>
  <si>
    <t>USD Exchange rate</t>
  </si>
  <si>
    <t>Average ILS/USD</t>
  </si>
  <si>
    <t>Alert</t>
  </si>
  <si>
    <t>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</si>
</sst>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  <numFmt numFmtId="165" formatCode="_ * #,##0_ ;_ * \-#,##0_ ;_ * &quot;-&quot;??_ ;_ @_ "/>
    <numFmt numFmtId="166" formatCode="[$-409]mmmm\ d\,\ yyyy;@"/>
    <numFmt numFmtId="167" formatCode="_-&quot;£&quot;* #,##0.00_-;\-&quot;£&quot;* #,##0.00_-;_-&quot;£&quot;* &quot;-&quot;??_-;_-@_-"/>
    <numFmt numFmtId="168" formatCode="_(&quot;$&quot;* #,##0_);_(&quot;$&quot;* \(#,##0\);_(&quot;$&quot;* &quot;-&quot;??_);_(@_)"/>
    <numFmt numFmtId="169" formatCode="0.000"/>
    <numFmt numFmtId="170" formatCode="0.0000"/>
  </numFmts>
  <fonts count="37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6"/>
      <color theme="0"/>
      <name val="Calibri"/>
      <family val="2"/>
    </font>
    <font>
      <b/>
      <sz val="16"/>
      <color theme="9" tint="-0.249977111117893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4"/>
      <color theme="4" tint="-0.249977111117893"/>
      <name val="Calibri"/>
      <family val="2"/>
      <scheme val="minor"/>
    </font>
    <font>
      <sz val="12"/>
      <color theme="1"/>
      <name val="Calibri"/>
      <family val="2"/>
    </font>
    <font>
      <b/>
      <sz val="16"/>
      <color theme="8" tint="-0.499984740745262"/>
      <name val="Calibri"/>
      <family val="2"/>
    </font>
    <font>
      <b/>
      <sz val="11"/>
      <color rgb="FFC00000"/>
      <name val="Calibri"/>
      <family val="2"/>
      <scheme val="minor"/>
    </font>
    <font>
      <sz val="11"/>
      <color theme="1" tint="0.499984740745262"/>
      <name val="Calibri"/>
      <family val="2"/>
    </font>
    <font>
      <b/>
      <sz val="11"/>
      <color theme="1" tint="0.499984740745262"/>
      <name val="Calibri"/>
      <family val="2"/>
    </font>
    <font>
      <b/>
      <sz val="11"/>
      <name val="Calibri"/>
      <family val="2"/>
    </font>
    <font>
      <i/>
      <sz val="11"/>
      <color rgb="FFFF0000"/>
      <name val="Calibri"/>
      <family val="2"/>
    </font>
    <font>
      <b/>
      <sz val="14"/>
      <color theme="0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Calibri"/>
      <family val="2"/>
      <charset val="177"/>
      <scheme val="minor"/>
    </font>
    <font>
      <sz val="11"/>
      <color theme="1"/>
      <name val="Calibri Light"/>
      <family val="2"/>
      <scheme val="major"/>
    </font>
    <font>
      <u/>
      <sz val="12"/>
      <color theme="10"/>
      <name val="Calibri"/>
      <family val="2"/>
      <charset val="177"/>
      <scheme val="minor"/>
    </font>
    <font>
      <b/>
      <sz val="16"/>
      <color rgb="FF7D264F"/>
      <name val="Calibri"/>
      <family val="2"/>
    </font>
    <font>
      <sz val="14"/>
      <color theme="1"/>
      <name val="Calibri"/>
      <family val="2"/>
    </font>
    <font>
      <i/>
      <sz val="11"/>
      <color theme="1"/>
      <name val="Calibri"/>
      <family val="2"/>
    </font>
    <font>
      <sz val="8"/>
      <name val="Calibri"/>
      <family val="2"/>
      <charset val="177"/>
      <scheme val="minor"/>
    </font>
    <font>
      <sz val="14"/>
      <color theme="1" tint="0.499984740745262"/>
      <name val="Calibri"/>
      <family val="2"/>
    </font>
    <font>
      <b/>
      <sz val="14"/>
      <color theme="1"/>
      <name val="Calibri"/>
      <family val="2"/>
    </font>
    <font>
      <b/>
      <u/>
      <sz val="11"/>
      <color rgb="FF7D264F"/>
      <name val="Calibri"/>
      <family val="2"/>
      <scheme val="minor"/>
    </font>
    <font>
      <b/>
      <sz val="11"/>
      <color rgb="FF7D264F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5F9FD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7D264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0" fontId="3" fillId="0" borderId="0"/>
    <xf numFmtId="0" fontId="23" fillId="0" borderId="0" applyNumberFormat="0" applyFill="0" applyBorder="0" applyAlignment="0" applyProtection="0"/>
    <xf numFmtId="0" fontId="1" fillId="0" borderId="0"/>
  </cellStyleXfs>
  <cellXfs count="132">
    <xf numFmtId="0" fontId="0" fillId="0" borderId="0" xfId="0"/>
    <xf numFmtId="0" fontId="13" fillId="0" borderId="0" xfId="0" applyFont="1"/>
    <xf numFmtId="0" fontId="0" fillId="0" borderId="8" xfId="0" applyBorder="1"/>
    <xf numFmtId="0" fontId="0" fillId="0" borderId="11" xfId="0" applyBorder="1"/>
    <xf numFmtId="0" fontId="0" fillId="0" borderId="10" xfId="0" applyBorder="1"/>
    <xf numFmtId="14" fontId="0" fillId="0" borderId="0" xfId="0" applyNumberFormat="1"/>
    <xf numFmtId="49" fontId="25" fillId="11" borderId="0" xfId="10" applyNumberFormat="1" applyFont="1" applyFill="1" applyAlignment="1" applyProtection="1"/>
    <xf numFmtId="49" fontId="25" fillId="11" borderId="0" xfId="10" applyNumberFormat="1" applyFont="1" applyFill="1" applyAlignment="1" applyProtection="1">
      <alignment vertical="center"/>
    </xf>
    <xf numFmtId="0" fontId="17" fillId="11" borderId="0" xfId="0" applyFont="1" applyFill="1" applyProtection="1">
      <protection locked="0"/>
    </xf>
    <xf numFmtId="0" fontId="4" fillId="11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27" fillId="11" borderId="0" xfId="1" applyNumberFormat="1" applyFont="1" applyFill="1" applyBorder="1" applyAlignment="1" applyProtection="1">
      <alignment horizontal="left" vertical="center" wrapText="1" readingOrder="1"/>
      <protection locked="0"/>
    </xf>
    <xf numFmtId="0" fontId="31" fillId="3" borderId="3" xfId="1" applyNumberFormat="1" applyFont="1" applyFill="1" applyBorder="1" applyAlignment="1" applyProtection="1">
      <alignment horizontal="left" vertical="center" wrapText="1" readingOrder="1"/>
      <protection locked="0"/>
    </xf>
    <xf numFmtId="0" fontId="27" fillId="11" borderId="0" xfId="0" applyFont="1" applyFill="1" applyProtection="1">
      <protection locked="0"/>
    </xf>
    <xf numFmtId="0" fontId="27" fillId="0" borderId="0" xfId="0" applyFont="1" applyProtection="1">
      <protection locked="0"/>
    </xf>
    <xf numFmtId="0" fontId="17" fillId="0" borderId="0" xfId="0" applyFont="1" applyProtection="1">
      <protection locked="0"/>
    </xf>
    <xf numFmtId="165" fontId="14" fillId="11" borderId="0" xfId="1" applyNumberFormat="1" applyFont="1" applyFill="1" applyBorder="1" applyAlignment="1" applyProtection="1">
      <alignment horizontal="left" vertical="center" wrapText="1" readingOrder="1"/>
      <protection locked="0"/>
    </xf>
    <xf numFmtId="165" fontId="14" fillId="3" borderId="5" xfId="1" applyNumberFormat="1" applyFont="1" applyFill="1" applyBorder="1" applyAlignment="1" applyProtection="1">
      <alignment horizontal="left" vertical="center" wrapText="1" readingOrder="1"/>
      <protection locked="0"/>
    </xf>
    <xf numFmtId="165" fontId="14" fillId="0" borderId="5" xfId="1" applyNumberFormat="1" applyFont="1" applyFill="1" applyBorder="1" applyAlignment="1" applyProtection="1">
      <alignment horizontal="left" vertical="center" wrapText="1" readingOrder="1"/>
      <protection locked="0"/>
    </xf>
    <xf numFmtId="9" fontId="14" fillId="11" borderId="0" xfId="1" applyNumberFormat="1" applyFont="1" applyFill="1" applyBorder="1" applyAlignment="1" applyProtection="1">
      <alignment horizontal="left" vertical="center" wrapText="1" readingOrder="1"/>
      <protection locked="0"/>
    </xf>
    <xf numFmtId="9" fontId="14" fillId="5" borderId="5" xfId="1" applyNumberFormat="1" applyFont="1" applyFill="1" applyBorder="1" applyAlignment="1" applyProtection="1">
      <alignment horizontal="left" vertical="center" wrapText="1" readingOrder="1"/>
      <protection locked="0"/>
    </xf>
    <xf numFmtId="166" fontId="14" fillId="11" borderId="0" xfId="0" applyNumberFormat="1" applyFont="1" applyFill="1" applyAlignment="1" applyProtection="1">
      <alignment horizontal="left" vertical="center" wrapText="1" readingOrder="2"/>
      <protection locked="0"/>
    </xf>
    <xf numFmtId="166" fontId="14" fillId="5" borderId="5" xfId="0" applyNumberFormat="1" applyFont="1" applyFill="1" applyBorder="1" applyAlignment="1" applyProtection="1">
      <alignment horizontal="left" vertical="center" wrapText="1" readingOrder="2"/>
      <protection locked="0"/>
    </xf>
    <xf numFmtId="165" fontId="14" fillId="11" borderId="0" xfId="1" applyNumberFormat="1" applyFont="1" applyFill="1" applyBorder="1" applyAlignment="1" applyProtection="1">
      <alignment horizontal="left" vertical="center" wrapText="1" readingOrder="2"/>
      <protection locked="0"/>
    </xf>
    <xf numFmtId="165" fontId="14" fillId="5" borderId="5" xfId="1" applyNumberFormat="1" applyFont="1" applyFill="1" applyBorder="1" applyAlignment="1" applyProtection="1">
      <alignment horizontal="left" vertical="center" wrapText="1" readingOrder="2"/>
      <protection locked="0"/>
    </xf>
    <xf numFmtId="165" fontId="14" fillId="5" borderId="7" xfId="1" applyNumberFormat="1" applyFont="1" applyFill="1" applyBorder="1" applyAlignment="1" applyProtection="1">
      <alignment horizontal="left" vertical="center" wrapText="1" readingOrder="2"/>
      <protection locked="0"/>
    </xf>
    <xf numFmtId="0" fontId="4" fillId="11" borderId="0" xfId="0" applyFont="1" applyFill="1" applyAlignment="1" applyProtection="1">
      <alignment wrapText="1"/>
      <protection locked="0"/>
    </xf>
    <xf numFmtId="0" fontId="4" fillId="11" borderId="0" xfId="0" applyFont="1" applyFill="1" applyAlignment="1" applyProtection="1">
      <alignment horizontal="left" vertical="center" readingOrder="1"/>
      <protection locked="0"/>
    </xf>
    <xf numFmtId="0" fontId="4" fillId="11" borderId="0" xfId="0" applyFont="1" applyFill="1" applyAlignment="1" applyProtection="1">
      <alignment horizontal="right" wrapText="1" readingOrder="2"/>
      <protection locked="0"/>
    </xf>
    <xf numFmtId="0" fontId="5" fillId="11" borderId="0" xfId="0" applyFont="1" applyFill="1" applyAlignment="1" applyProtection="1">
      <alignment horizontal="center" vertical="center" wrapText="1"/>
      <protection locked="0"/>
    </xf>
    <xf numFmtId="0" fontId="5" fillId="6" borderId="2" xfId="0" applyFont="1" applyFill="1" applyBorder="1" applyAlignment="1" applyProtection="1">
      <alignment horizontal="center" vertical="center" wrapText="1"/>
      <protection locked="0"/>
    </xf>
    <xf numFmtId="165" fontId="4" fillId="0" borderId="4" xfId="1" applyNumberFormat="1" applyFont="1" applyBorder="1" applyAlignment="1" applyProtection="1">
      <alignment horizontal="left" vertical="center" wrapText="1" readingOrder="1"/>
      <protection locked="0"/>
    </xf>
    <xf numFmtId="165" fontId="4" fillId="11" borderId="0" xfId="1" applyNumberFormat="1" applyFont="1" applyFill="1" applyBorder="1" applyAlignment="1" applyProtection="1">
      <alignment horizontal="left" vertical="center" wrapText="1" readingOrder="1"/>
      <protection locked="0"/>
    </xf>
    <xf numFmtId="165" fontId="4" fillId="6" borderId="9" xfId="1" applyNumberFormat="1" applyFont="1" applyFill="1" applyBorder="1" applyAlignment="1" applyProtection="1">
      <alignment horizontal="left" vertical="center" wrapText="1" readingOrder="1"/>
      <protection locked="0"/>
    </xf>
    <xf numFmtId="165" fontId="4" fillId="4" borderId="9" xfId="1" applyNumberFormat="1" applyFont="1" applyFill="1" applyBorder="1" applyAlignment="1" applyProtection="1">
      <alignment horizontal="left" vertical="center" wrapText="1" readingOrder="1"/>
      <protection locked="0"/>
    </xf>
    <xf numFmtId="0" fontId="4" fillId="8" borderId="18" xfId="0" applyFont="1" applyFill="1" applyBorder="1" applyAlignment="1" applyProtection="1">
      <alignment horizontal="left" vertical="center" wrapText="1" readingOrder="1"/>
      <protection locked="0"/>
    </xf>
    <xf numFmtId="0" fontId="4" fillId="8" borderId="19" xfId="0" applyFont="1" applyFill="1" applyBorder="1" applyAlignment="1" applyProtection="1">
      <alignment horizontal="left" vertical="center" wrapText="1" readingOrder="1"/>
      <protection locked="0"/>
    </xf>
    <xf numFmtId="0" fontId="4" fillId="8" borderId="16" xfId="0" applyFont="1" applyFill="1" applyBorder="1" applyAlignment="1" applyProtection="1">
      <alignment horizontal="left" vertical="center" wrapText="1" readingOrder="1"/>
      <protection locked="0"/>
    </xf>
    <xf numFmtId="165" fontId="22" fillId="0" borderId="9" xfId="1" applyNumberFormat="1" applyFont="1" applyBorder="1" applyAlignment="1" applyProtection="1">
      <alignment horizontal="left" vertical="center" wrapText="1" readingOrder="1"/>
      <protection locked="0"/>
    </xf>
    <xf numFmtId="165" fontId="22" fillId="0" borderId="6" xfId="1" applyNumberFormat="1" applyFont="1" applyBorder="1" applyAlignment="1" applyProtection="1">
      <alignment horizontal="left" vertical="center" wrapText="1" readingOrder="1"/>
      <protection locked="0"/>
    </xf>
    <xf numFmtId="168" fontId="4" fillId="11" borderId="0" xfId="5" applyNumberFormat="1" applyFont="1" applyFill="1" applyBorder="1" applyAlignment="1" applyProtection="1">
      <alignment horizontal="left" vertical="center" wrapText="1" readingOrder="1"/>
      <protection locked="0"/>
    </xf>
    <xf numFmtId="0" fontId="7" fillId="11" borderId="0" xfId="0" applyFont="1" applyFill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wrapText="1"/>
      <protection locked="0"/>
    </xf>
    <xf numFmtId="0" fontId="5" fillId="11" borderId="0" xfId="0" applyFont="1" applyFill="1" applyAlignment="1" applyProtection="1">
      <alignment horizontal="center" vertical="center" wrapText="1" readingOrder="2"/>
      <protection locked="0"/>
    </xf>
    <xf numFmtId="0" fontId="22" fillId="3" borderId="22" xfId="1" applyNumberFormat="1" applyFont="1" applyFill="1" applyBorder="1" applyAlignment="1" applyProtection="1">
      <alignment horizontal="left" vertical="center" wrapText="1" readingOrder="1"/>
      <protection locked="0"/>
    </xf>
    <xf numFmtId="0" fontId="4" fillId="0" borderId="0" xfId="0" applyFont="1" applyAlignment="1" applyProtection="1">
      <alignment wrapText="1"/>
      <protection locked="0"/>
    </xf>
    <xf numFmtId="165" fontId="4" fillId="11" borderId="0" xfId="1" applyNumberFormat="1" applyFont="1" applyFill="1" applyBorder="1" applyAlignment="1" applyProtection="1">
      <alignment horizontal="right" vertical="center" wrapText="1" readingOrder="2"/>
      <protection locked="0"/>
    </xf>
    <xf numFmtId="165" fontId="4" fillId="12" borderId="20" xfId="1" applyNumberFormat="1" applyFont="1" applyFill="1" applyBorder="1" applyAlignment="1" applyProtection="1">
      <alignment horizontal="left" vertical="center" wrapText="1" readingOrder="1"/>
      <protection locked="0"/>
    </xf>
    <xf numFmtId="0" fontId="4" fillId="11" borderId="0" xfId="0" applyFont="1" applyFill="1" applyAlignment="1" applyProtection="1">
      <alignment horizontal="left" vertical="center" wrapText="1" readingOrder="1"/>
      <protection locked="0"/>
    </xf>
    <xf numFmtId="166" fontId="14" fillId="12" borderId="20" xfId="0" applyNumberFormat="1" applyFont="1" applyFill="1" applyBorder="1" applyAlignment="1" applyProtection="1">
      <alignment horizontal="left" vertical="center" wrapText="1" readingOrder="2"/>
      <protection locked="0"/>
    </xf>
    <xf numFmtId="166" fontId="14" fillId="12" borderId="21" xfId="0" applyNumberFormat="1" applyFont="1" applyFill="1" applyBorder="1" applyAlignment="1" applyProtection="1">
      <alignment horizontal="left" vertical="center" wrapText="1" readingOrder="2"/>
      <protection locked="0"/>
    </xf>
    <xf numFmtId="166" fontId="14" fillId="11" borderId="7" xfId="0" applyNumberFormat="1" applyFont="1" applyFill="1" applyBorder="1" applyAlignment="1" applyProtection="1">
      <alignment horizontal="left" vertical="center" wrapText="1" readingOrder="2"/>
      <protection locked="0"/>
    </xf>
    <xf numFmtId="0" fontId="19" fillId="11" borderId="0" xfId="0" applyFont="1" applyFill="1" applyAlignment="1" applyProtection="1">
      <alignment horizontal="right" vertical="top"/>
      <protection locked="0"/>
    </xf>
    <xf numFmtId="0" fontId="4" fillId="11" borderId="0" xfId="0" applyFont="1" applyFill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0" fillId="11" borderId="0" xfId="0" applyFill="1" applyProtection="1">
      <protection locked="0"/>
    </xf>
    <xf numFmtId="166" fontId="14" fillId="5" borderId="23" xfId="0" applyNumberFormat="1" applyFont="1" applyFill="1" applyBorder="1" applyAlignment="1" applyProtection="1">
      <alignment horizontal="left" vertical="center" wrapText="1" readingOrder="2"/>
      <protection locked="0"/>
    </xf>
    <xf numFmtId="165" fontId="4" fillId="0" borderId="20" xfId="1" applyNumberFormat="1" applyFont="1" applyFill="1" applyBorder="1" applyAlignment="1" applyProtection="1">
      <alignment horizontal="left" vertical="center" wrapText="1" readingOrder="1"/>
      <protection locked="0"/>
    </xf>
    <xf numFmtId="165" fontId="4" fillId="0" borderId="20" xfId="1" applyNumberFormat="1" applyFont="1" applyBorder="1" applyAlignment="1" applyProtection="1">
      <alignment horizontal="left" vertical="center" wrapText="1" readingOrder="1"/>
      <protection locked="0"/>
    </xf>
    <xf numFmtId="166" fontId="14" fillId="5" borderId="21" xfId="0" applyNumberFormat="1" applyFont="1" applyFill="1" applyBorder="1" applyAlignment="1" applyProtection="1">
      <alignment horizontal="left" vertical="center" wrapText="1" readingOrder="2"/>
      <protection locked="0"/>
    </xf>
    <xf numFmtId="166" fontId="14" fillId="5" borderId="20" xfId="0" applyNumberFormat="1" applyFont="1" applyFill="1" applyBorder="1" applyAlignment="1" applyProtection="1">
      <alignment horizontal="left" vertical="center" wrapText="1" readingOrder="2"/>
      <protection locked="0"/>
    </xf>
    <xf numFmtId="14" fontId="35" fillId="13" borderId="25" xfId="11" applyNumberFormat="1" applyFont="1" applyFill="1" applyBorder="1" applyAlignment="1">
      <alignment wrapText="1"/>
    </xf>
    <xf numFmtId="169" fontId="35" fillId="13" borderId="25" xfId="11" applyNumberFormat="1" applyFont="1" applyFill="1" applyBorder="1" applyAlignment="1">
      <alignment wrapText="1"/>
    </xf>
    <xf numFmtId="0" fontId="1" fillId="0" borderId="0" xfId="11"/>
    <xf numFmtId="14" fontId="36" fillId="13" borderId="25" xfId="11" applyNumberFormat="1" applyFont="1" applyFill="1" applyBorder="1" applyAlignment="1">
      <alignment wrapText="1"/>
    </xf>
    <xf numFmtId="169" fontId="36" fillId="13" borderId="25" xfId="11" applyNumberFormat="1" applyFont="1" applyFill="1" applyBorder="1" applyAlignment="1">
      <alignment wrapText="1"/>
    </xf>
    <xf numFmtId="170" fontId="1" fillId="0" borderId="0" xfId="11" applyNumberFormat="1"/>
    <xf numFmtId="14" fontId="1" fillId="0" borderId="0" xfId="11" applyNumberFormat="1"/>
    <xf numFmtId="169" fontId="1" fillId="0" borderId="0" xfId="11" applyNumberFormat="1"/>
    <xf numFmtId="169" fontId="0" fillId="0" borderId="0" xfId="1" applyNumberFormat="1" applyFont="1"/>
    <xf numFmtId="1" fontId="26" fillId="11" borderId="0" xfId="0" applyNumberFormat="1" applyFont="1" applyFill="1" applyAlignment="1" applyProtection="1">
      <alignment horizontal="center" vertical="center" wrapText="1"/>
      <protection locked="0"/>
    </xf>
    <xf numFmtId="0" fontId="26" fillId="11" borderId="0" xfId="0" applyFont="1" applyFill="1" applyAlignment="1" applyProtection="1">
      <alignment horizontal="center" vertical="center" wrapText="1"/>
      <protection locked="0"/>
    </xf>
    <xf numFmtId="0" fontId="8" fillId="11" borderId="0" xfId="0" applyFont="1" applyFill="1" applyAlignment="1" applyProtection="1">
      <alignment horizontal="center" vertical="center" wrapText="1"/>
      <protection locked="0"/>
    </xf>
    <xf numFmtId="0" fontId="20" fillId="11" borderId="0" xfId="0" applyFont="1" applyFill="1" applyAlignment="1" applyProtection="1">
      <alignment horizontal="right"/>
      <protection locked="0"/>
    </xf>
    <xf numFmtId="0" fontId="6" fillId="9" borderId="15" xfId="0" applyFont="1" applyFill="1" applyBorder="1" applyAlignment="1">
      <alignment horizontal="left" wrapText="1"/>
    </xf>
    <xf numFmtId="0" fontId="5" fillId="8" borderId="16" xfId="0" applyFont="1" applyFill="1" applyBorder="1" applyAlignment="1">
      <alignment horizontal="left" vertical="center" wrapText="1" readingOrder="1"/>
    </xf>
    <xf numFmtId="0" fontId="5" fillId="6" borderId="17" xfId="0" applyFont="1" applyFill="1" applyBorder="1" applyAlignment="1">
      <alignment horizontal="left" vertical="center" wrapText="1" readingOrder="1"/>
    </xf>
    <xf numFmtId="0" fontId="5" fillId="4" borderId="17" xfId="0" applyFont="1" applyFill="1" applyBorder="1" applyAlignment="1">
      <alignment horizontal="left" vertical="center" readingOrder="1"/>
    </xf>
    <xf numFmtId="0" fontId="4" fillId="8" borderId="18" xfId="0" applyFont="1" applyFill="1" applyBorder="1" applyAlignment="1">
      <alignment horizontal="left" vertical="center" wrapText="1" readingOrder="1"/>
    </xf>
    <xf numFmtId="0" fontId="28" fillId="8" borderId="19" xfId="0" applyFont="1" applyFill="1" applyBorder="1" applyAlignment="1">
      <alignment horizontal="left" vertical="center" wrapText="1" readingOrder="1"/>
    </xf>
    <xf numFmtId="0" fontId="31" fillId="8" borderId="2" xfId="0" applyFont="1" applyFill="1" applyBorder="1" applyAlignment="1">
      <alignment horizontal="left" vertical="center" wrapText="1" readingOrder="1"/>
    </xf>
    <xf numFmtId="0" fontId="4" fillId="8" borderId="4" xfId="0" applyFont="1" applyFill="1" applyBorder="1" applyAlignment="1">
      <alignment horizontal="left" vertical="center" wrapText="1" readingOrder="1"/>
    </xf>
    <xf numFmtId="0" fontId="4" fillId="8" borderId="6" xfId="0" applyFont="1" applyFill="1" applyBorder="1" applyAlignment="1">
      <alignment horizontal="left" vertical="center" wrapText="1" readingOrder="1"/>
    </xf>
    <xf numFmtId="14" fontId="0" fillId="0" borderId="0" xfId="0" applyNumberFormat="1" applyProtection="1"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7" borderId="0" xfId="0" applyFill="1" applyAlignment="1" applyProtection="1">
      <alignment horizontal="center"/>
      <protection locked="0"/>
    </xf>
    <xf numFmtId="0" fontId="0" fillId="7" borderId="0" xfId="0" applyFill="1" applyProtection="1">
      <protection locked="0"/>
    </xf>
    <xf numFmtId="2" fontId="0" fillId="0" borderId="0" xfId="1" applyNumberFormat="1" applyFont="1" applyProtection="1">
      <protection locked="0"/>
    </xf>
    <xf numFmtId="0" fontId="16" fillId="0" borderId="0" xfId="0" applyFont="1" applyProtection="1">
      <protection locked="0"/>
    </xf>
    <xf numFmtId="0" fontId="9" fillId="0" borderId="0" xfId="0" applyFont="1" applyProtection="1">
      <protection locked="0"/>
    </xf>
    <xf numFmtId="43" fontId="0" fillId="7" borderId="0" xfId="0" applyNumberFormat="1" applyFill="1" applyProtection="1">
      <protection locked="0"/>
    </xf>
    <xf numFmtId="0" fontId="2" fillId="0" borderId="0" xfId="2" applyProtection="1">
      <protection locked="0"/>
    </xf>
    <xf numFmtId="0" fontId="2" fillId="0" borderId="0" xfId="2" applyAlignment="1" applyProtection="1">
      <alignment horizontal="left"/>
      <protection locked="0"/>
    </xf>
    <xf numFmtId="41" fontId="10" fillId="0" borderId="0" xfId="2" applyNumberFormat="1" applyFont="1" applyAlignment="1" applyProtection="1">
      <alignment horizontal="left"/>
      <protection locked="0"/>
    </xf>
    <xf numFmtId="0" fontId="1" fillId="0" borderId="0" xfId="2" applyFont="1" applyProtection="1">
      <protection locked="0"/>
    </xf>
    <xf numFmtId="14" fontId="34" fillId="0" borderId="13" xfId="0" applyNumberFormat="1" applyFont="1" applyBorder="1"/>
    <xf numFmtId="0" fontId="34" fillId="0" borderId="13" xfId="0" applyFont="1" applyBorder="1"/>
    <xf numFmtId="2" fontId="34" fillId="0" borderId="13" xfId="1" applyNumberFormat="1" applyFont="1" applyBorder="1" applyAlignment="1" applyProtection="1">
      <alignment horizontal="center"/>
    </xf>
    <xf numFmtId="0" fontId="34" fillId="0" borderId="13" xfId="0" applyFont="1" applyBorder="1" applyAlignment="1">
      <alignment horizontal="center"/>
    </xf>
    <xf numFmtId="0" fontId="33" fillId="0" borderId="13" xfId="0" applyFont="1" applyBorder="1" applyAlignment="1">
      <alignment horizontal="center"/>
    </xf>
    <xf numFmtId="0" fontId="9" fillId="7" borderId="0" xfId="0" applyFont="1" applyFill="1" applyAlignment="1">
      <alignment horizontal="center"/>
    </xf>
    <xf numFmtId="0" fontId="9" fillId="7" borderId="0" xfId="0" applyFont="1" applyFill="1"/>
    <xf numFmtId="0" fontId="9" fillId="0" borderId="13" xfId="0" applyFont="1" applyBorder="1"/>
    <xf numFmtId="0" fontId="24" fillId="11" borderId="0" xfId="0" applyFont="1" applyFill="1" applyAlignment="1" applyProtection="1">
      <alignment vertical="center"/>
      <protection locked="0"/>
    </xf>
    <xf numFmtId="0" fontId="30" fillId="0" borderId="0" xfId="0" applyFont="1" applyProtection="1">
      <protection locked="0"/>
    </xf>
    <xf numFmtId="0" fontId="18" fillId="11" borderId="0" xfId="0" applyFont="1" applyFill="1" applyProtection="1">
      <protection locked="0"/>
    </xf>
    <xf numFmtId="0" fontId="24" fillId="11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26" fillId="11" borderId="0" xfId="0" applyFont="1" applyFill="1" applyAlignment="1">
      <alignment horizontal="center" vertical="center" wrapText="1"/>
    </xf>
    <xf numFmtId="0" fontId="8" fillId="11" borderId="0" xfId="0" applyFont="1" applyFill="1" applyAlignment="1">
      <alignment horizontal="center" vertical="center" wrapText="1"/>
    </xf>
    <xf numFmtId="0" fontId="4" fillId="11" borderId="0" xfId="0" applyFont="1" applyFill="1" applyAlignment="1">
      <alignment wrapText="1"/>
    </xf>
    <xf numFmtId="0" fontId="4" fillId="8" borderId="19" xfId="0" applyFont="1" applyFill="1" applyBorder="1" applyAlignment="1">
      <alignment horizontal="left" vertical="center" wrapText="1" readingOrder="1"/>
    </xf>
    <xf numFmtId="0" fontId="5" fillId="0" borderId="0" xfId="0" applyFont="1" applyAlignment="1">
      <alignment wrapText="1"/>
    </xf>
    <xf numFmtId="0" fontId="5" fillId="11" borderId="0" xfId="0" applyFont="1" applyFill="1" applyAlignment="1">
      <alignment wrapText="1"/>
    </xf>
    <xf numFmtId="0" fontId="21" fillId="9" borderId="1" xfId="9" applyFont="1" applyFill="1" applyBorder="1" applyAlignment="1">
      <alignment horizontal="left" wrapText="1"/>
    </xf>
    <xf numFmtId="0" fontId="4" fillId="8" borderId="4" xfId="9" applyFont="1" applyFill="1" applyBorder="1" applyAlignment="1">
      <alignment horizontal="left" vertical="center" wrapText="1" readingOrder="1"/>
    </xf>
    <xf numFmtId="0" fontId="4" fillId="8" borderId="6" xfId="9" applyFont="1" applyFill="1" applyBorder="1" applyAlignment="1">
      <alignment horizontal="left" vertical="center" wrapText="1" readingOrder="1"/>
    </xf>
    <xf numFmtId="0" fontId="4" fillId="11" borderId="12" xfId="9" applyFont="1" applyFill="1" applyBorder="1" applyAlignment="1">
      <alignment horizontal="left" vertical="center" wrapText="1" readingOrder="1"/>
    </xf>
    <xf numFmtId="0" fontId="21" fillId="10" borderId="14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 readingOrder="1"/>
    </xf>
    <xf numFmtId="0" fontId="4" fillId="2" borderId="20" xfId="0" applyFont="1" applyFill="1" applyBorder="1" applyAlignment="1">
      <alignment horizontal="left" vertical="center" wrapText="1" readingOrder="1"/>
    </xf>
    <xf numFmtId="0" fontId="4" fillId="2" borderId="21" xfId="0" applyFont="1" applyFill="1" applyBorder="1" applyAlignment="1">
      <alignment horizontal="left" vertical="center" wrapText="1" readingOrder="1"/>
    </xf>
    <xf numFmtId="0" fontId="4" fillId="11" borderId="0" xfId="0" applyFont="1" applyFill="1" applyAlignment="1">
      <alignment horizontal="left" vertical="center" wrapText="1" readingOrder="1"/>
    </xf>
    <xf numFmtId="0" fontId="5" fillId="2" borderId="22" xfId="0" applyFont="1" applyFill="1" applyBorder="1" applyAlignment="1">
      <alignment horizontal="left" vertical="center" wrapText="1" readingOrder="1"/>
    </xf>
    <xf numFmtId="0" fontId="7" fillId="11" borderId="0" xfId="0" applyFont="1" applyFill="1" applyAlignment="1">
      <alignment horizontal="center" vertical="center" wrapText="1"/>
    </xf>
    <xf numFmtId="0" fontId="21" fillId="9" borderId="24" xfId="9" applyFont="1" applyFill="1" applyBorder="1" applyAlignment="1">
      <alignment horizontal="left" wrapText="1"/>
    </xf>
    <xf numFmtId="0" fontId="5" fillId="11" borderId="0" xfId="0" applyFont="1" applyFill="1" applyAlignment="1">
      <alignment horizontal="center" vertical="center" wrapText="1"/>
    </xf>
    <xf numFmtId="0" fontId="32" fillId="0" borderId="0" xfId="0" applyFont="1" applyAlignment="1" applyProtection="1">
      <alignment horizontal="center"/>
      <protection locked="0"/>
    </xf>
    <xf numFmtId="0" fontId="4" fillId="11" borderId="0" xfId="0" applyFont="1" applyFill="1" applyAlignment="1" applyProtection="1">
      <alignment vertical="top"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11" borderId="0" xfId="0" applyFont="1" applyFill="1" applyAlignment="1" applyProtection="1">
      <alignment wrapText="1"/>
      <protection locked="0"/>
    </xf>
  </cellXfs>
  <cellStyles count="12">
    <cellStyle name="Comma" xfId="1" builtinId="3"/>
    <cellStyle name="Comma 2" xfId="7" xr:uid="{EAE714A2-C62E-4E9E-92D7-D6016EB3D7B1}"/>
    <cellStyle name="Currency 2" xfId="5" xr:uid="{C247C21D-E34F-4688-A8AE-A091CC0D1E03}"/>
    <cellStyle name="Currency 3" xfId="4" xr:uid="{E6F85689-C1A8-428B-B59D-14A0FDE902E2}"/>
    <cellStyle name="Hyperlink" xfId="10" builtinId="8"/>
    <cellStyle name="Normal" xfId="0" builtinId="0"/>
    <cellStyle name="Normal 2" xfId="6" xr:uid="{4DC9099C-2A7A-4ABC-B1EC-34345A564EB0}"/>
    <cellStyle name="Normal 3" xfId="2" xr:uid="{57A996B4-2D4D-4598-89CE-FFE9CBD0A9BE}"/>
    <cellStyle name="Normal 4" xfId="9" xr:uid="{5E73980A-99AB-4227-A1EF-FF506C0ABA9C}"/>
    <cellStyle name="Normal 5" xfId="8" xr:uid="{A0D09124-7861-4766-BB57-C7660DD29279}"/>
    <cellStyle name="Normal 6" xfId="11" xr:uid="{A492E81A-D50E-496B-BFA2-C110D261BFA3}"/>
    <cellStyle name="Percent 2" xfId="3" xr:uid="{56795DAB-BFD4-4D8A-A0B5-A81BCD427BB4}"/>
  </cellStyles>
  <dxfs count="2">
    <dxf>
      <font>
        <b/>
        <i val="0"/>
        <color rgb="FFC00000"/>
      </font>
    </dxf>
    <dxf>
      <font>
        <b/>
        <i val="0"/>
        <strike val="0"/>
        <color rgb="FFC00000"/>
      </font>
    </dxf>
  </dxfs>
  <tableStyles count="0" defaultTableStyle="TableStyleMedium2" defaultPivotStyle="PivotStyleLight16"/>
  <colors>
    <mruColors>
      <color rgb="FF7D264F"/>
      <color rgb="FFFFFFCC"/>
      <color rgb="FFF5F9FD"/>
      <color rgb="FFFFFFDD"/>
      <color rgb="FF339933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161925</xdr:colOff>
      <xdr:row>0</xdr:row>
      <xdr:rowOff>190500</xdr:rowOff>
    </xdr:from>
    <xdr:to>
      <xdr:col>3</xdr:col>
      <xdr:colOff>328049</xdr:colOff>
      <xdr:row>1</xdr:row>
      <xdr:rowOff>309373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BF7C86-B918-4600-BDB8-AB7DAEC53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90500"/>
          <a:ext cx="3938024" cy="5760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yosefa@hubertaxcpa.com" TargetMode="External"/><Relationship Id="rId1" Type="http://schemas.openxmlformats.org/officeDocument/2006/relationships/hyperlink" Target="http://www.hubertaxcpa.com/" TargetMode="External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7167C-2880-4A6F-9810-0DBAD7619E4F}">
  <dimension ref="A1:T100"/>
  <sheetViews>
    <sheetView tabSelected="1" workbookViewId="0">
      <selection activeCell="A7" sqref="A7"/>
    </sheetView>
  </sheetViews>
  <sheetFormatPr defaultRowHeight="15" x14ac:dyDescent="0.25"/>
  <cols>
    <col min="1" max="1" width="16.28515625" style="54" customWidth="1"/>
    <col min="2" max="2" width="32.5703125" style="54" customWidth="1"/>
    <col min="3" max="3" width="12.85546875" style="54" customWidth="1"/>
    <col min="4" max="4" width="13" style="54" customWidth="1"/>
    <col min="5" max="6" width="26.7109375" style="54" customWidth="1"/>
    <col min="7" max="7" width="11.5703125" style="54" customWidth="1"/>
    <col min="8" max="8" width="10.85546875" style="54" customWidth="1"/>
    <col min="9" max="9" width="26.28515625" style="54" customWidth="1"/>
    <col min="10" max="14" width="9.140625" style="54"/>
    <col min="15" max="15" width="10.85546875" style="54" hidden="1" customWidth="1"/>
    <col min="16" max="16" width="12.28515625" style="54" hidden="1" customWidth="1"/>
    <col min="17" max="16384" width="9.140625" style="54"/>
  </cols>
  <sheetData>
    <row r="1" spans="1:20" ht="21" x14ac:dyDescent="0.25">
      <c r="A1" s="83"/>
      <c r="B1" s="84" t="s">
        <v>408</v>
      </c>
      <c r="C1" s="71">
        <f>YEAR(A6)</f>
        <v>2025</v>
      </c>
      <c r="D1" s="85"/>
      <c r="G1" s="86"/>
      <c r="H1" s="87"/>
    </row>
    <row r="2" spans="1:20" x14ac:dyDescent="0.25">
      <c r="A2" s="83"/>
      <c r="C2" s="88"/>
      <c r="D2" s="85"/>
      <c r="G2" s="86"/>
      <c r="H2" s="87"/>
    </row>
    <row r="3" spans="1:20" x14ac:dyDescent="0.25">
      <c r="A3" s="83"/>
      <c r="B3" s="89" t="s">
        <v>401</v>
      </c>
      <c r="C3" s="88"/>
      <c r="D3" s="85"/>
      <c r="G3" s="86"/>
      <c r="H3" s="87"/>
    </row>
    <row r="4" spans="1:20" x14ac:dyDescent="0.25">
      <c r="A4" s="83"/>
      <c r="C4" s="88"/>
      <c r="D4" s="85"/>
      <c r="E4" s="128" t="s">
        <v>451</v>
      </c>
      <c r="F4" s="128"/>
      <c r="G4" s="86"/>
      <c r="H4" s="87"/>
    </row>
    <row r="5" spans="1:20" x14ac:dyDescent="0.25">
      <c r="A5" s="96" t="s">
        <v>8</v>
      </c>
      <c r="B5" s="97" t="s">
        <v>7</v>
      </c>
      <c r="C5" s="98" t="s">
        <v>0</v>
      </c>
      <c r="D5" s="99" t="s">
        <v>6</v>
      </c>
      <c r="E5" s="100" t="s">
        <v>450</v>
      </c>
      <c r="F5" s="100" t="s">
        <v>449</v>
      </c>
      <c r="G5" s="101" t="s">
        <v>407</v>
      </c>
      <c r="H5" s="102" t="s">
        <v>10</v>
      </c>
      <c r="I5" s="103" t="s">
        <v>455</v>
      </c>
      <c r="J5" s="90"/>
      <c r="K5" s="90"/>
      <c r="L5" s="90"/>
      <c r="M5" s="90"/>
      <c r="N5" s="90"/>
      <c r="O5" s="90" t="s">
        <v>10</v>
      </c>
      <c r="P5" s="90" t="s">
        <v>9</v>
      </c>
      <c r="Q5" s="90"/>
      <c r="R5" s="90"/>
      <c r="S5" s="90"/>
      <c r="T5" s="90"/>
    </row>
    <row r="6" spans="1:20" x14ac:dyDescent="0.25">
      <c r="A6" s="83">
        <v>45658</v>
      </c>
      <c r="B6" s="95" t="s">
        <v>456</v>
      </c>
      <c r="C6" s="88">
        <v>100</v>
      </c>
      <c r="D6" s="85" t="s">
        <v>9</v>
      </c>
      <c r="E6" s="54" t="s">
        <v>405</v>
      </c>
      <c r="F6" s="54" t="s">
        <v>443</v>
      </c>
      <c r="G6" s="87">
        <f>IF(ISBLANK(A6),VLOOKUP($C$1,'Exchange Rates'!E:F,2,),(VLOOKUP(A6,'Exchange Rates'!A:B,2,TRUE)))</f>
        <v>3.6469999999999998</v>
      </c>
      <c r="H6" s="91">
        <f>IF(D6="NIS",C6/G6,C6)</f>
        <v>27.419797093501508</v>
      </c>
      <c r="I6" t="str">
        <f>IF(AND(C6&gt;0,OR(ISBLANK(D6),ISBLANK(E6),ISBLANK(F6))),"Must select Currency, Category, and property.","")</f>
        <v/>
      </c>
      <c r="O6" s="54">
        <f t="shared" ref="O6:O69" si="0">IF(D6="NIS",C6/G6,C6)</f>
        <v>27.419797093501508</v>
      </c>
      <c r="P6" s="54">
        <f t="shared" ref="P6:P69" si="1">IF(D6="USD",C6*G6,C6)</f>
        <v>100</v>
      </c>
    </row>
    <row r="7" spans="1:20" x14ac:dyDescent="0.25">
      <c r="A7" s="83"/>
      <c r="B7" s="92"/>
      <c r="C7" s="88"/>
      <c r="D7" s="85"/>
      <c r="G7" s="87">
        <f>IF(ISBLANK(A7),VLOOKUP($C$1,'Exchange Rates'!E:F,2,),(VLOOKUP(A7,'Exchange Rates'!A:B,2,TRUE)))</f>
        <v>3.1909999999999998</v>
      </c>
      <c r="H7" s="91">
        <f t="shared" ref="H7:H70" si="2">IF(D7="NIS",C7/G7,C7)</f>
        <v>0</v>
      </c>
      <c r="I7"/>
      <c r="O7" s="54">
        <f t="shared" si="0"/>
        <v>0</v>
      </c>
      <c r="P7" s="54">
        <f t="shared" si="1"/>
        <v>0</v>
      </c>
    </row>
    <row r="8" spans="1:20" x14ac:dyDescent="0.25">
      <c r="A8" s="83"/>
      <c r="B8" s="93"/>
      <c r="C8" s="88"/>
      <c r="D8" s="85"/>
      <c r="G8" s="87">
        <f>IF(ISBLANK(A8),VLOOKUP($C$1,'Exchange Rates'!E:F,2,),(VLOOKUP(A8,'Exchange Rates'!A:B,2,TRUE)))</f>
        <v>3.1909999999999998</v>
      </c>
      <c r="H8" s="91">
        <f t="shared" si="2"/>
        <v>0</v>
      </c>
      <c r="I8"/>
      <c r="O8" s="54">
        <f t="shared" si="0"/>
        <v>0</v>
      </c>
      <c r="P8" s="54">
        <f t="shared" si="1"/>
        <v>0</v>
      </c>
    </row>
    <row r="9" spans="1:20" x14ac:dyDescent="0.25">
      <c r="A9" s="83"/>
      <c r="B9" s="93"/>
      <c r="C9" s="88"/>
      <c r="D9" s="85"/>
      <c r="G9" s="87">
        <f>IF(ISBLANK(A9),VLOOKUP($C$1,'Exchange Rates'!E:F,2,),(VLOOKUP(A9,'Exchange Rates'!A:B,2,TRUE)))</f>
        <v>3.1909999999999998</v>
      </c>
      <c r="H9" s="91">
        <f t="shared" si="2"/>
        <v>0</v>
      </c>
      <c r="I9"/>
      <c r="O9" s="54">
        <f t="shared" si="0"/>
        <v>0</v>
      </c>
      <c r="P9" s="54">
        <f t="shared" si="1"/>
        <v>0</v>
      </c>
    </row>
    <row r="10" spans="1:20" x14ac:dyDescent="0.25">
      <c r="A10" s="83"/>
      <c r="B10" s="93"/>
      <c r="C10" s="88"/>
      <c r="D10" s="85"/>
      <c r="G10" s="87">
        <f>IF(ISBLANK(A10),VLOOKUP($C$1,'Exchange Rates'!E:F,2,),(VLOOKUP(A10,'Exchange Rates'!A:B,2,TRUE)))</f>
        <v>3.1909999999999998</v>
      </c>
      <c r="H10" s="91">
        <f t="shared" si="2"/>
        <v>0</v>
      </c>
      <c r="I10"/>
      <c r="O10" s="54">
        <f t="shared" si="0"/>
        <v>0</v>
      </c>
      <c r="P10" s="54">
        <f t="shared" si="1"/>
        <v>0</v>
      </c>
    </row>
    <row r="11" spans="1:20" x14ac:dyDescent="0.25">
      <c r="A11" s="83"/>
      <c r="B11" s="93"/>
      <c r="C11" s="88"/>
      <c r="D11" s="85"/>
      <c r="G11" s="87">
        <f>IF(ISBLANK(A11),VLOOKUP($C$1,'Exchange Rates'!E:F,2,),(VLOOKUP(A11,'Exchange Rates'!A:B,2,TRUE)))</f>
        <v>3.1909999999999998</v>
      </c>
      <c r="H11" s="91">
        <f t="shared" si="2"/>
        <v>0</v>
      </c>
      <c r="I11"/>
      <c r="O11" s="54">
        <f t="shared" si="0"/>
        <v>0</v>
      </c>
      <c r="P11" s="54">
        <f t="shared" si="1"/>
        <v>0</v>
      </c>
    </row>
    <row r="12" spans="1:20" x14ac:dyDescent="0.25">
      <c r="A12" s="83"/>
      <c r="B12" s="93"/>
      <c r="C12" s="88"/>
      <c r="D12" s="85"/>
      <c r="G12" s="87">
        <f>IF(ISBLANK(A12),VLOOKUP($C$1,'Exchange Rates'!E:F,2,),(VLOOKUP(A12,'Exchange Rates'!A:B,2,TRUE)))</f>
        <v>3.1909999999999998</v>
      </c>
      <c r="H12" s="91">
        <f t="shared" si="2"/>
        <v>0</v>
      </c>
      <c r="I12"/>
      <c r="O12" s="54">
        <f t="shared" si="0"/>
        <v>0</v>
      </c>
      <c r="P12" s="54">
        <f t="shared" si="1"/>
        <v>0</v>
      </c>
    </row>
    <row r="13" spans="1:20" x14ac:dyDescent="0.25">
      <c r="A13" s="83"/>
      <c r="B13" s="92"/>
      <c r="C13" s="88"/>
      <c r="D13" s="85"/>
      <c r="G13" s="87">
        <f>IF(ISBLANK(A13),VLOOKUP($C$1,'Exchange Rates'!E:F,2,),(VLOOKUP(A13,'Exchange Rates'!A:B,2,TRUE)))</f>
        <v>3.1909999999999998</v>
      </c>
      <c r="H13" s="91">
        <f t="shared" si="2"/>
        <v>0</v>
      </c>
      <c r="I13"/>
      <c r="O13" s="54">
        <f t="shared" si="0"/>
        <v>0</v>
      </c>
      <c r="P13" s="54">
        <f t="shared" si="1"/>
        <v>0</v>
      </c>
    </row>
    <row r="14" spans="1:20" x14ac:dyDescent="0.25">
      <c r="A14" s="83"/>
      <c r="B14" s="92"/>
      <c r="C14" s="88"/>
      <c r="D14" s="85"/>
      <c r="G14" s="87">
        <f>IF(ISBLANK(A14),VLOOKUP($C$1,'Exchange Rates'!E:F,2,),(VLOOKUP(A14,'Exchange Rates'!A:B,2,TRUE)))</f>
        <v>3.1909999999999998</v>
      </c>
      <c r="H14" s="91">
        <f t="shared" si="2"/>
        <v>0</v>
      </c>
      <c r="I14"/>
      <c r="O14" s="54">
        <f t="shared" si="0"/>
        <v>0</v>
      </c>
      <c r="P14" s="54">
        <f t="shared" si="1"/>
        <v>0</v>
      </c>
    </row>
    <row r="15" spans="1:20" x14ac:dyDescent="0.25">
      <c r="A15" s="83"/>
      <c r="B15" s="92"/>
      <c r="C15" s="88"/>
      <c r="D15" s="85"/>
      <c r="G15" s="87">
        <f>IF(ISBLANK(A15),VLOOKUP($C$1,'Exchange Rates'!E:F,2,),(VLOOKUP(A15,'Exchange Rates'!A:B,2,TRUE)))</f>
        <v>3.1909999999999998</v>
      </c>
      <c r="H15" s="91">
        <f t="shared" si="2"/>
        <v>0</v>
      </c>
      <c r="I15"/>
      <c r="O15" s="54">
        <f t="shared" si="0"/>
        <v>0</v>
      </c>
      <c r="P15" s="54">
        <f t="shared" si="1"/>
        <v>0</v>
      </c>
    </row>
    <row r="16" spans="1:20" x14ac:dyDescent="0.25">
      <c r="A16" s="83"/>
      <c r="B16" s="93"/>
      <c r="C16" s="88"/>
      <c r="D16" s="85"/>
      <c r="G16" s="87">
        <f>IF(ISBLANK(A16),VLOOKUP($C$1,'Exchange Rates'!E:F,2,),(VLOOKUP(A16,'Exchange Rates'!A:B,2,TRUE)))</f>
        <v>3.1909999999999998</v>
      </c>
      <c r="H16" s="91">
        <f t="shared" si="2"/>
        <v>0</v>
      </c>
      <c r="I16"/>
      <c r="O16" s="54">
        <f t="shared" si="0"/>
        <v>0</v>
      </c>
      <c r="P16" s="54">
        <f t="shared" si="1"/>
        <v>0</v>
      </c>
    </row>
    <row r="17" spans="1:16" x14ac:dyDescent="0.25">
      <c r="A17" s="83"/>
      <c r="B17" s="93"/>
      <c r="C17" s="88"/>
      <c r="D17" s="85"/>
      <c r="G17" s="87">
        <f>IF(ISBLANK(A17),VLOOKUP($C$1,'Exchange Rates'!E:F,2,),(VLOOKUP(A17,'Exchange Rates'!A:B,2,TRUE)))</f>
        <v>3.1909999999999998</v>
      </c>
      <c r="H17" s="91">
        <f t="shared" si="2"/>
        <v>0</v>
      </c>
      <c r="I17"/>
      <c r="O17" s="54">
        <f t="shared" si="0"/>
        <v>0</v>
      </c>
      <c r="P17" s="54">
        <f t="shared" si="1"/>
        <v>0</v>
      </c>
    </row>
    <row r="18" spans="1:16" x14ac:dyDescent="0.25">
      <c r="A18" s="83"/>
      <c r="B18" s="92"/>
      <c r="C18" s="88"/>
      <c r="D18" s="85"/>
      <c r="G18" s="87">
        <f>IF(ISBLANK(A18),VLOOKUP($C$1,'Exchange Rates'!E:F,2,),(VLOOKUP(A18,'Exchange Rates'!A:B,2,TRUE)))</f>
        <v>3.1909999999999998</v>
      </c>
      <c r="H18" s="91">
        <f t="shared" si="2"/>
        <v>0</v>
      </c>
      <c r="I18"/>
      <c r="O18" s="54">
        <f t="shared" si="0"/>
        <v>0</v>
      </c>
      <c r="P18" s="54">
        <f t="shared" si="1"/>
        <v>0</v>
      </c>
    </row>
    <row r="19" spans="1:16" x14ac:dyDescent="0.25">
      <c r="A19" s="83"/>
      <c r="B19" s="93"/>
      <c r="C19" s="88"/>
      <c r="D19" s="85"/>
      <c r="G19" s="87">
        <f>IF(ISBLANK(A19),VLOOKUP($C$1,'Exchange Rates'!E:F,2,),(VLOOKUP(A19,'Exchange Rates'!A:B,2,TRUE)))</f>
        <v>3.1909999999999998</v>
      </c>
      <c r="H19" s="91">
        <f t="shared" si="2"/>
        <v>0</v>
      </c>
      <c r="I19"/>
      <c r="O19" s="54">
        <f t="shared" si="0"/>
        <v>0</v>
      </c>
      <c r="P19" s="54">
        <f t="shared" si="1"/>
        <v>0</v>
      </c>
    </row>
    <row r="20" spans="1:16" x14ac:dyDescent="0.25">
      <c r="A20" s="83"/>
      <c r="B20" s="93"/>
      <c r="C20" s="88"/>
      <c r="D20" s="85"/>
      <c r="G20" s="87">
        <f>IF(ISBLANK(A20),VLOOKUP($C$1,'Exchange Rates'!E:F,2,),(VLOOKUP(A20,'Exchange Rates'!A:B,2,TRUE)))</f>
        <v>3.1909999999999998</v>
      </c>
      <c r="H20" s="91">
        <f t="shared" si="2"/>
        <v>0</v>
      </c>
      <c r="I20"/>
      <c r="O20" s="54">
        <f t="shared" si="0"/>
        <v>0</v>
      </c>
      <c r="P20" s="54">
        <f t="shared" si="1"/>
        <v>0</v>
      </c>
    </row>
    <row r="21" spans="1:16" x14ac:dyDescent="0.25">
      <c r="A21" s="83"/>
      <c r="B21" s="93"/>
      <c r="C21" s="88"/>
      <c r="D21" s="85"/>
      <c r="G21" s="87">
        <f>IF(ISBLANK(A21),VLOOKUP($C$1,'Exchange Rates'!E:F,2,),(VLOOKUP(A21,'Exchange Rates'!A:B,2,TRUE)))</f>
        <v>3.1909999999999998</v>
      </c>
      <c r="H21" s="91">
        <f t="shared" si="2"/>
        <v>0</v>
      </c>
      <c r="I21"/>
      <c r="O21" s="54">
        <f t="shared" si="0"/>
        <v>0</v>
      </c>
      <c r="P21" s="54">
        <f t="shared" si="1"/>
        <v>0</v>
      </c>
    </row>
    <row r="22" spans="1:16" x14ac:dyDescent="0.25">
      <c r="A22" s="83"/>
      <c r="B22" s="93"/>
      <c r="C22" s="88"/>
      <c r="D22" s="85"/>
      <c r="G22" s="87">
        <f>IF(ISBLANK(A22),VLOOKUP($C$1,'Exchange Rates'!E:F,2,),(VLOOKUP(A22,'Exchange Rates'!A:B,2,TRUE)))</f>
        <v>3.1909999999999998</v>
      </c>
      <c r="H22" s="91">
        <f t="shared" si="2"/>
        <v>0</v>
      </c>
      <c r="I22"/>
      <c r="O22" s="54">
        <f t="shared" si="0"/>
        <v>0</v>
      </c>
      <c r="P22" s="54">
        <f t="shared" si="1"/>
        <v>0</v>
      </c>
    </row>
    <row r="23" spans="1:16" x14ac:dyDescent="0.25">
      <c r="A23" s="83"/>
      <c r="B23" s="92"/>
      <c r="C23" s="88"/>
      <c r="D23" s="85"/>
      <c r="G23" s="87">
        <f>IF(ISBLANK(A23),VLOOKUP($C$1,'Exchange Rates'!E:F,2,),(VLOOKUP(A23,'Exchange Rates'!A:B,2,TRUE)))</f>
        <v>3.1909999999999998</v>
      </c>
      <c r="H23" s="91">
        <f t="shared" si="2"/>
        <v>0</v>
      </c>
      <c r="I23"/>
      <c r="O23" s="54">
        <f t="shared" si="0"/>
        <v>0</v>
      </c>
      <c r="P23" s="54">
        <f t="shared" si="1"/>
        <v>0</v>
      </c>
    </row>
    <row r="24" spans="1:16" x14ac:dyDescent="0.25">
      <c r="A24" s="83"/>
      <c r="B24" s="93"/>
      <c r="C24" s="88"/>
      <c r="D24" s="85"/>
      <c r="G24" s="87">
        <f>IF(ISBLANK(A24),VLOOKUP($C$1,'Exchange Rates'!E:F,2,),(VLOOKUP(A24,'Exchange Rates'!A:B,2,TRUE)))</f>
        <v>3.1909999999999998</v>
      </c>
      <c r="H24" s="91">
        <f t="shared" si="2"/>
        <v>0</v>
      </c>
      <c r="I24"/>
      <c r="O24" s="54">
        <f t="shared" si="0"/>
        <v>0</v>
      </c>
      <c r="P24" s="54">
        <f t="shared" si="1"/>
        <v>0</v>
      </c>
    </row>
    <row r="25" spans="1:16" x14ac:dyDescent="0.25">
      <c r="A25" s="83"/>
      <c r="B25" s="93"/>
      <c r="C25" s="88"/>
      <c r="D25" s="85"/>
      <c r="G25" s="87">
        <f>IF(ISBLANK(A25),VLOOKUP($C$1,'Exchange Rates'!E:F,2,),(VLOOKUP(A25,'Exchange Rates'!A:B,2,TRUE)))</f>
        <v>3.1909999999999998</v>
      </c>
      <c r="H25" s="91">
        <f t="shared" si="2"/>
        <v>0</v>
      </c>
      <c r="I25"/>
      <c r="O25" s="54">
        <f t="shared" si="0"/>
        <v>0</v>
      </c>
      <c r="P25" s="54">
        <f t="shared" si="1"/>
        <v>0</v>
      </c>
    </row>
    <row r="26" spans="1:16" x14ac:dyDescent="0.25">
      <c r="A26" s="83"/>
      <c r="B26" s="93"/>
      <c r="C26" s="88"/>
      <c r="D26" s="85"/>
      <c r="G26" s="87">
        <f>IF(ISBLANK(A26),VLOOKUP($C$1,'Exchange Rates'!E:F,2,),(VLOOKUP(A26,'Exchange Rates'!A:B,2,TRUE)))</f>
        <v>3.1909999999999998</v>
      </c>
      <c r="H26" s="91">
        <f t="shared" si="2"/>
        <v>0</v>
      </c>
      <c r="I26"/>
      <c r="O26" s="54">
        <f t="shared" si="0"/>
        <v>0</v>
      </c>
      <c r="P26" s="54">
        <f t="shared" si="1"/>
        <v>0</v>
      </c>
    </row>
    <row r="27" spans="1:16" x14ac:dyDescent="0.25">
      <c r="A27" s="83"/>
      <c r="B27" s="93"/>
      <c r="C27" s="88"/>
      <c r="D27" s="85"/>
      <c r="G27" s="87">
        <f>IF(ISBLANK(A27),VLOOKUP($C$1,'Exchange Rates'!E:F,2,),(VLOOKUP(A27,'Exchange Rates'!A:B,2,TRUE)))</f>
        <v>3.1909999999999998</v>
      </c>
      <c r="H27" s="91">
        <f t="shared" si="2"/>
        <v>0</v>
      </c>
      <c r="I27"/>
      <c r="O27" s="54">
        <f t="shared" si="0"/>
        <v>0</v>
      </c>
      <c r="P27" s="54">
        <f t="shared" si="1"/>
        <v>0</v>
      </c>
    </row>
    <row r="28" spans="1:16" x14ac:dyDescent="0.25">
      <c r="A28" s="83"/>
      <c r="B28" s="93"/>
      <c r="C28" s="88"/>
      <c r="D28" s="85"/>
      <c r="G28" s="87">
        <f>IF(ISBLANK(A28),VLOOKUP($C$1,'Exchange Rates'!E:F,2,),(VLOOKUP(A28,'Exchange Rates'!A:B,2,TRUE)))</f>
        <v>3.1909999999999998</v>
      </c>
      <c r="H28" s="91">
        <f t="shared" si="2"/>
        <v>0</v>
      </c>
      <c r="I28"/>
      <c r="O28" s="54">
        <f t="shared" si="0"/>
        <v>0</v>
      </c>
      <c r="P28" s="54">
        <f t="shared" si="1"/>
        <v>0</v>
      </c>
    </row>
    <row r="29" spans="1:16" x14ac:dyDescent="0.25">
      <c r="A29" s="83"/>
      <c r="B29" s="93"/>
      <c r="C29" s="88"/>
      <c r="D29" s="85"/>
      <c r="G29" s="87">
        <f>IF(ISBLANK(A29),VLOOKUP($C$1,'Exchange Rates'!E:F,2,),(VLOOKUP(A29,'Exchange Rates'!A:B,2,TRUE)))</f>
        <v>3.1909999999999998</v>
      </c>
      <c r="H29" s="91">
        <f t="shared" si="2"/>
        <v>0</v>
      </c>
      <c r="I29"/>
      <c r="O29" s="54">
        <f t="shared" si="0"/>
        <v>0</v>
      </c>
      <c r="P29" s="54">
        <f t="shared" si="1"/>
        <v>0</v>
      </c>
    </row>
    <row r="30" spans="1:16" x14ac:dyDescent="0.25">
      <c r="A30" s="83"/>
      <c r="B30" s="93"/>
      <c r="C30" s="88"/>
      <c r="D30" s="85"/>
      <c r="G30" s="87">
        <f>IF(ISBLANK(A30),VLOOKUP($C$1,'Exchange Rates'!E:F,2,),(VLOOKUP(A30,'Exchange Rates'!A:B,2,TRUE)))</f>
        <v>3.1909999999999998</v>
      </c>
      <c r="H30" s="91">
        <f t="shared" si="2"/>
        <v>0</v>
      </c>
      <c r="I30"/>
      <c r="O30" s="54">
        <f t="shared" si="0"/>
        <v>0</v>
      </c>
      <c r="P30" s="54">
        <f t="shared" si="1"/>
        <v>0</v>
      </c>
    </row>
    <row r="31" spans="1:16" x14ac:dyDescent="0.25">
      <c r="A31" s="83"/>
      <c r="B31" s="92"/>
      <c r="C31" s="88"/>
      <c r="D31" s="85"/>
      <c r="G31" s="87">
        <f>IF(ISBLANK(A31),VLOOKUP($C$1,'Exchange Rates'!E:F,2,),(VLOOKUP(A31,'Exchange Rates'!A:B,2,TRUE)))</f>
        <v>3.1909999999999998</v>
      </c>
      <c r="H31" s="91">
        <f t="shared" si="2"/>
        <v>0</v>
      </c>
      <c r="I31"/>
      <c r="O31" s="54">
        <f t="shared" si="0"/>
        <v>0</v>
      </c>
      <c r="P31" s="54">
        <f t="shared" si="1"/>
        <v>0</v>
      </c>
    </row>
    <row r="32" spans="1:16" x14ac:dyDescent="0.25">
      <c r="A32" s="83"/>
      <c r="B32" s="93"/>
      <c r="C32" s="88"/>
      <c r="D32" s="85"/>
      <c r="G32" s="87">
        <f>IF(ISBLANK(A32),VLOOKUP($C$1,'Exchange Rates'!E:F,2,),(VLOOKUP(A32,'Exchange Rates'!A:B,2,TRUE)))</f>
        <v>3.1909999999999998</v>
      </c>
      <c r="H32" s="91">
        <f t="shared" si="2"/>
        <v>0</v>
      </c>
      <c r="I32"/>
      <c r="O32" s="54">
        <f t="shared" si="0"/>
        <v>0</v>
      </c>
      <c r="P32" s="54">
        <f t="shared" si="1"/>
        <v>0</v>
      </c>
    </row>
    <row r="33" spans="1:16" x14ac:dyDescent="0.25">
      <c r="A33" s="83"/>
      <c r="B33" s="93"/>
      <c r="C33" s="88"/>
      <c r="D33" s="85"/>
      <c r="G33" s="87">
        <f>IF(ISBLANK(A33),VLOOKUP($C$1,'Exchange Rates'!E:F,2,),(VLOOKUP(A33,'Exchange Rates'!A:B,2,TRUE)))</f>
        <v>3.1909999999999998</v>
      </c>
      <c r="H33" s="91">
        <f t="shared" si="2"/>
        <v>0</v>
      </c>
      <c r="I33"/>
      <c r="O33" s="54">
        <f t="shared" si="0"/>
        <v>0</v>
      </c>
      <c r="P33" s="54">
        <f t="shared" si="1"/>
        <v>0</v>
      </c>
    </row>
    <row r="34" spans="1:16" x14ac:dyDescent="0.25">
      <c r="A34" s="83"/>
      <c r="B34" s="92"/>
      <c r="C34" s="88"/>
      <c r="D34" s="85"/>
      <c r="G34" s="87">
        <f>IF(ISBLANK(A34),VLOOKUP($C$1,'Exchange Rates'!E:F,2,),(VLOOKUP(A34,'Exchange Rates'!A:B,2,TRUE)))</f>
        <v>3.1909999999999998</v>
      </c>
      <c r="H34" s="91">
        <f t="shared" si="2"/>
        <v>0</v>
      </c>
      <c r="I34"/>
      <c r="O34" s="54">
        <f t="shared" si="0"/>
        <v>0</v>
      </c>
      <c r="P34" s="54">
        <f t="shared" si="1"/>
        <v>0</v>
      </c>
    </row>
    <row r="35" spans="1:16" x14ac:dyDescent="0.25">
      <c r="A35" s="83"/>
      <c r="B35" s="93"/>
      <c r="C35" s="88"/>
      <c r="D35" s="85"/>
      <c r="G35" s="87">
        <f>IF(ISBLANK(A35),VLOOKUP($C$1,'Exchange Rates'!E:F,2,),(VLOOKUP(A35,'Exchange Rates'!A:B,2,TRUE)))</f>
        <v>3.1909999999999998</v>
      </c>
      <c r="H35" s="91">
        <f t="shared" si="2"/>
        <v>0</v>
      </c>
      <c r="I35"/>
      <c r="O35" s="54">
        <f t="shared" si="0"/>
        <v>0</v>
      </c>
      <c r="P35" s="54">
        <f t="shared" si="1"/>
        <v>0</v>
      </c>
    </row>
    <row r="36" spans="1:16" x14ac:dyDescent="0.25">
      <c r="A36" s="83"/>
      <c r="B36" s="93"/>
      <c r="C36" s="88"/>
      <c r="D36" s="85"/>
      <c r="G36" s="87">
        <f>IF(ISBLANK(A36),VLOOKUP($C$1,'Exchange Rates'!E:F,2,),(VLOOKUP(A36,'Exchange Rates'!A:B,2,TRUE)))</f>
        <v>3.1909999999999998</v>
      </c>
      <c r="H36" s="91">
        <f t="shared" si="2"/>
        <v>0</v>
      </c>
      <c r="I36"/>
      <c r="O36" s="54">
        <f t="shared" si="0"/>
        <v>0</v>
      </c>
      <c r="P36" s="54">
        <f t="shared" si="1"/>
        <v>0</v>
      </c>
    </row>
    <row r="37" spans="1:16" x14ac:dyDescent="0.25">
      <c r="A37" s="83"/>
      <c r="B37" s="92"/>
      <c r="C37" s="88"/>
      <c r="D37" s="85"/>
      <c r="G37" s="87">
        <f>IF(ISBLANK(A37),VLOOKUP($C$1,'Exchange Rates'!E:F,2,),(VLOOKUP(A37,'Exchange Rates'!A:B,2,TRUE)))</f>
        <v>3.1909999999999998</v>
      </c>
      <c r="H37" s="91">
        <f t="shared" si="2"/>
        <v>0</v>
      </c>
      <c r="I37"/>
      <c r="O37" s="54">
        <f t="shared" si="0"/>
        <v>0</v>
      </c>
      <c r="P37" s="54">
        <f t="shared" si="1"/>
        <v>0</v>
      </c>
    </row>
    <row r="38" spans="1:16" x14ac:dyDescent="0.25">
      <c r="A38" s="83"/>
      <c r="B38" s="93"/>
      <c r="C38" s="88"/>
      <c r="D38" s="85"/>
      <c r="G38" s="87">
        <f>IF(ISBLANK(A38),VLOOKUP($C$1,'Exchange Rates'!E:F,2,),(VLOOKUP(A38,'Exchange Rates'!A:B,2,TRUE)))</f>
        <v>3.1909999999999998</v>
      </c>
      <c r="H38" s="91">
        <f t="shared" si="2"/>
        <v>0</v>
      </c>
      <c r="I38"/>
      <c r="O38" s="54">
        <f t="shared" si="0"/>
        <v>0</v>
      </c>
      <c r="P38" s="54">
        <f t="shared" si="1"/>
        <v>0</v>
      </c>
    </row>
    <row r="39" spans="1:16" x14ac:dyDescent="0.25">
      <c r="A39" s="83"/>
      <c r="B39" s="92"/>
      <c r="C39" s="88"/>
      <c r="D39" s="85"/>
      <c r="G39" s="87">
        <f>IF(ISBLANK(A39),VLOOKUP($C$1,'Exchange Rates'!E:F,2,),(VLOOKUP(A39,'Exchange Rates'!A:B,2,TRUE)))</f>
        <v>3.1909999999999998</v>
      </c>
      <c r="H39" s="91">
        <f t="shared" si="2"/>
        <v>0</v>
      </c>
      <c r="I39"/>
      <c r="O39" s="54">
        <f t="shared" si="0"/>
        <v>0</v>
      </c>
      <c r="P39" s="54">
        <f t="shared" si="1"/>
        <v>0</v>
      </c>
    </row>
    <row r="40" spans="1:16" x14ac:dyDescent="0.25">
      <c r="A40" s="83"/>
      <c r="B40" s="93"/>
      <c r="C40" s="88"/>
      <c r="D40" s="85"/>
      <c r="G40" s="87">
        <f>IF(ISBLANK(A40),VLOOKUP($C$1,'Exchange Rates'!E:F,2,),(VLOOKUP(A40,'Exchange Rates'!A:B,2,TRUE)))</f>
        <v>3.1909999999999998</v>
      </c>
      <c r="H40" s="91">
        <f t="shared" si="2"/>
        <v>0</v>
      </c>
      <c r="I40"/>
      <c r="O40" s="54">
        <f t="shared" si="0"/>
        <v>0</v>
      </c>
      <c r="P40" s="54">
        <f t="shared" si="1"/>
        <v>0</v>
      </c>
    </row>
    <row r="41" spans="1:16" x14ac:dyDescent="0.25">
      <c r="A41" s="83"/>
      <c r="B41" s="92"/>
      <c r="C41" s="88"/>
      <c r="D41" s="85"/>
      <c r="G41" s="87">
        <f>IF(ISBLANK(A41),VLOOKUP($C$1,'Exchange Rates'!E:F,2,),(VLOOKUP(A41,'Exchange Rates'!A:B,2,TRUE)))</f>
        <v>3.1909999999999998</v>
      </c>
      <c r="H41" s="91">
        <f t="shared" si="2"/>
        <v>0</v>
      </c>
      <c r="I41"/>
      <c r="O41" s="54">
        <f t="shared" si="0"/>
        <v>0</v>
      </c>
      <c r="P41" s="54">
        <f t="shared" si="1"/>
        <v>0</v>
      </c>
    </row>
    <row r="42" spans="1:16" x14ac:dyDescent="0.25">
      <c r="A42" s="83"/>
      <c r="B42" s="92"/>
      <c r="C42" s="88"/>
      <c r="D42" s="85"/>
      <c r="G42" s="87">
        <f>IF(ISBLANK(A42),VLOOKUP($C$1,'Exchange Rates'!E:F,2,),(VLOOKUP(A42,'Exchange Rates'!A:B,2,TRUE)))</f>
        <v>3.1909999999999998</v>
      </c>
      <c r="H42" s="91">
        <f t="shared" si="2"/>
        <v>0</v>
      </c>
      <c r="I42"/>
      <c r="O42" s="54">
        <f t="shared" si="0"/>
        <v>0</v>
      </c>
      <c r="P42" s="54">
        <f t="shared" si="1"/>
        <v>0</v>
      </c>
    </row>
    <row r="43" spans="1:16" x14ac:dyDescent="0.25">
      <c r="A43" s="83"/>
      <c r="B43" s="93"/>
      <c r="C43" s="88"/>
      <c r="D43" s="85"/>
      <c r="G43" s="87">
        <f>IF(ISBLANK(A43),VLOOKUP($C$1,'Exchange Rates'!E:F,2,),(VLOOKUP(A43,'Exchange Rates'!A:B,2,TRUE)))</f>
        <v>3.1909999999999998</v>
      </c>
      <c r="H43" s="91">
        <f t="shared" si="2"/>
        <v>0</v>
      </c>
      <c r="I43"/>
      <c r="O43" s="54">
        <f t="shared" si="0"/>
        <v>0</v>
      </c>
      <c r="P43" s="54">
        <f t="shared" si="1"/>
        <v>0</v>
      </c>
    </row>
    <row r="44" spans="1:16" x14ac:dyDescent="0.25">
      <c r="A44" s="83"/>
      <c r="B44" s="93"/>
      <c r="C44" s="88"/>
      <c r="D44" s="85"/>
      <c r="G44" s="87">
        <f>IF(ISBLANK(A44),VLOOKUP($C$1,'Exchange Rates'!E:F,2,),(VLOOKUP(A44,'Exchange Rates'!A:B,2,TRUE)))</f>
        <v>3.1909999999999998</v>
      </c>
      <c r="H44" s="91">
        <f t="shared" si="2"/>
        <v>0</v>
      </c>
      <c r="I44"/>
      <c r="O44" s="54">
        <f t="shared" si="0"/>
        <v>0</v>
      </c>
      <c r="P44" s="54">
        <f t="shared" si="1"/>
        <v>0</v>
      </c>
    </row>
    <row r="45" spans="1:16" x14ac:dyDescent="0.25">
      <c r="A45" s="83"/>
      <c r="B45" s="93"/>
      <c r="C45" s="88"/>
      <c r="D45" s="85"/>
      <c r="G45" s="87">
        <f>IF(ISBLANK(A45),VLOOKUP($C$1,'Exchange Rates'!E:F,2,),(VLOOKUP(A45,'Exchange Rates'!A:B,2,TRUE)))</f>
        <v>3.1909999999999998</v>
      </c>
      <c r="H45" s="91">
        <f t="shared" si="2"/>
        <v>0</v>
      </c>
      <c r="I45"/>
      <c r="O45" s="54">
        <f t="shared" si="0"/>
        <v>0</v>
      </c>
      <c r="P45" s="54">
        <f t="shared" si="1"/>
        <v>0</v>
      </c>
    </row>
    <row r="46" spans="1:16" x14ac:dyDescent="0.25">
      <c r="A46" s="83"/>
      <c r="B46" s="93"/>
      <c r="C46" s="88"/>
      <c r="D46" s="85"/>
      <c r="G46" s="87">
        <f>IF(ISBLANK(A46),VLOOKUP($C$1,'Exchange Rates'!E:F,2,),(VLOOKUP(A46,'Exchange Rates'!A:B,2,TRUE)))</f>
        <v>3.1909999999999998</v>
      </c>
      <c r="H46" s="91">
        <f t="shared" si="2"/>
        <v>0</v>
      </c>
      <c r="I46"/>
      <c r="O46" s="54">
        <f t="shared" si="0"/>
        <v>0</v>
      </c>
      <c r="P46" s="54">
        <f t="shared" si="1"/>
        <v>0</v>
      </c>
    </row>
    <row r="47" spans="1:16" ht="15.75" x14ac:dyDescent="0.25">
      <c r="A47" s="83"/>
      <c r="B47" s="94"/>
      <c r="C47" s="88"/>
      <c r="D47" s="85"/>
      <c r="G47" s="87">
        <f>IF(ISBLANK(A47),VLOOKUP($C$1,'Exchange Rates'!E:F,2,),(VLOOKUP(A47,'Exchange Rates'!A:B,2,TRUE)))</f>
        <v>3.1909999999999998</v>
      </c>
      <c r="H47" s="91">
        <f t="shared" si="2"/>
        <v>0</v>
      </c>
      <c r="I47"/>
      <c r="O47" s="54">
        <f t="shared" si="0"/>
        <v>0</v>
      </c>
      <c r="P47" s="54">
        <f t="shared" si="1"/>
        <v>0</v>
      </c>
    </row>
    <row r="48" spans="1:16" ht="15.75" x14ac:dyDescent="0.25">
      <c r="A48" s="83"/>
      <c r="B48" s="94"/>
      <c r="C48" s="88"/>
      <c r="D48" s="85"/>
      <c r="G48" s="87">
        <f>IF(ISBLANK(A48),VLOOKUP($C$1,'Exchange Rates'!E:F,2,),(VLOOKUP(A48,'Exchange Rates'!A:B,2,TRUE)))</f>
        <v>3.1909999999999998</v>
      </c>
      <c r="H48" s="91">
        <f t="shared" si="2"/>
        <v>0</v>
      </c>
      <c r="I48"/>
      <c r="O48" s="54">
        <f t="shared" si="0"/>
        <v>0</v>
      </c>
      <c r="P48" s="54">
        <f t="shared" si="1"/>
        <v>0</v>
      </c>
    </row>
    <row r="49" spans="1:16" x14ac:dyDescent="0.25">
      <c r="A49" s="83"/>
      <c r="C49" s="88"/>
      <c r="D49" s="85"/>
      <c r="G49" s="87">
        <f>IF(ISBLANK(A49),VLOOKUP($C$1,'Exchange Rates'!E:F,2,),(VLOOKUP(A49,'Exchange Rates'!A:B,2,TRUE)))</f>
        <v>3.1909999999999998</v>
      </c>
      <c r="H49" s="91">
        <f t="shared" si="2"/>
        <v>0</v>
      </c>
      <c r="I49"/>
      <c r="O49" s="54">
        <f t="shared" si="0"/>
        <v>0</v>
      </c>
      <c r="P49" s="54">
        <f t="shared" si="1"/>
        <v>0</v>
      </c>
    </row>
    <row r="50" spans="1:16" x14ac:dyDescent="0.25">
      <c r="A50" s="83"/>
      <c r="C50" s="88"/>
      <c r="D50" s="85"/>
      <c r="G50" s="87">
        <f>IF(ISBLANK(A50),VLOOKUP($C$1,'Exchange Rates'!E:F,2,),(VLOOKUP(A50,'Exchange Rates'!A:B,2,TRUE)))</f>
        <v>3.1909999999999998</v>
      </c>
      <c r="H50" s="91">
        <f t="shared" si="2"/>
        <v>0</v>
      </c>
      <c r="I50"/>
      <c r="O50" s="54">
        <f t="shared" si="0"/>
        <v>0</v>
      </c>
      <c r="P50" s="54">
        <f t="shared" si="1"/>
        <v>0</v>
      </c>
    </row>
    <row r="51" spans="1:16" x14ac:dyDescent="0.25">
      <c r="A51" s="83"/>
      <c r="C51" s="88"/>
      <c r="D51" s="85"/>
      <c r="G51" s="87">
        <f>IF(ISBLANK(A51),VLOOKUP($C$1,'Exchange Rates'!E:F,2,),(VLOOKUP(A51,'Exchange Rates'!A:B,2,TRUE)))</f>
        <v>3.1909999999999998</v>
      </c>
      <c r="H51" s="91">
        <f t="shared" si="2"/>
        <v>0</v>
      </c>
      <c r="I51"/>
      <c r="O51" s="54">
        <f t="shared" si="0"/>
        <v>0</v>
      </c>
      <c r="P51" s="54">
        <f t="shared" si="1"/>
        <v>0</v>
      </c>
    </row>
    <row r="52" spans="1:16" x14ac:dyDescent="0.25">
      <c r="A52" s="83"/>
      <c r="C52" s="88"/>
      <c r="D52" s="85"/>
      <c r="G52" s="87">
        <f>IF(ISBLANK(A52),VLOOKUP($C$1,'Exchange Rates'!E:F,2,),(VLOOKUP(A52,'Exchange Rates'!A:B,2,TRUE)))</f>
        <v>3.1909999999999998</v>
      </c>
      <c r="H52" s="91">
        <f t="shared" si="2"/>
        <v>0</v>
      </c>
      <c r="I52"/>
      <c r="O52" s="54">
        <f t="shared" si="0"/>
        <v>0</v>
      </c>
      <c r="P52" s="54">
        <f t="shared" si="1"/>
        <v>0</v>
      </c>
    </row>
    <row r="53" spans="1:16" x14ac:dyDescent="0.25">
      <c r="A53" s="83"/>
      <c r="C53" s="88"/>
      <c r="D53" s="85"/>
      <c r="G53" s="87">
        <f>IF(ISBLANK(A53),VLOOKUP($C$1,'Exchange Rates'!E:F,2,),(VLOOKUP(A53,'Exchange Rates'!A:B,2,TRUE)))</f>
        <v>3.1909999999999998</v>
      </c>
      <c r="H53" s="91">
        <f t="shared" si="2"/>
        <v>0</v>
      </c>
      <c r="I53"/>
      <c r="O53" s="54">
        <f t="shared" si="0"/>
        <v>0</v>
      </c>
      <c r="P53" s="54">
        <f t="shared" si="1"/>
        <v>0</v>
      </c>
    </row>
    <row r="54" spans="1:16" x14ac:dyDescent="0.25">
      <c r="A54" s="83"/>
      <c r="C54" s="88"/>
      <c r="D54" s="85"/>
      <c r="G54" s="87">
        <f>IF(ISBLANK(A54),VLOOKUP($C$1,'Exchange Rates'!E:F,2,),(VLOOKUP(A54,'Exchange Rates'!A:B,2,TRUE)))</f>
        <v>3.1909999999999998</v>
      </c>
      <c r="H54" s="91">
        <f t="shared" si="2"/>
        <v>0</v>
      </c>
      <c r="I54"/>
      <c r="O54" s="54">
        <f t="shared" si="0"/>
        <v>0</v>
      </c>
      <c r="P54" s="54">
        <f t="shared" si="1"/>
        <v>0</v>
      </c>
    </row>
    <row r="55" spans="1:16" x14ac:dyDescent="0.25">
      <c r="A55" s="83"/>
      <c r="C55" s="88"/>
      <c r="D55" s="85"/>
      <c r="G55" s="87">
        <f>IF(ISBLANK(A55),VLOOKUP($C$1,'Exchange Rates'!E:F,2,),(VLOOKUP(A55,'Exchange Rates'!A:B,2,TRUE)))</f>
        <v>3.1909999999999998</v>
      </c>
      <c r="H55" s="91">
        <f t="shared" si="2"/>
        <v>0</v>
      </c>
      <c r="I55"/>
      <c r="O55" s="54">
        <f t="shared" si="0"/>
        <v>0</v>
      </c>
      <c r="P55" s="54">
        <f t="shared" si="1"/>
        <v>0</v>
      </c>
    </row>
    <row r="56" spans="1:16" x14ac:dyDescent="0.25">
      <c r="A56" s="83"/>
      <c r="C56" s="88"/>
      <c r="D56" s="85"/>
      <c r="G56" s="87">
        <f>IF(ISBLANK(A56),VLOOKUP($C$1,'Exchange Rates'!E:F,2,),(VLOOKUP(A56,'Exchange Rates'!A:B,2,TRUE)))</f>
        <v>3.1909999999999998</v>
      </c>
      <c r="H56" s="91">
        <f t="shared" si="2"/>
        <v>0</v>
      </c>
      <c r="I56"/>
      <c r="O56" s="54">
        <f t="shared" si="0"/>
        <v>0</v>
      </c>
      <c r="P56" s="54">
        <f t="shared" si="1"/>
        <v>0</v>
      </c>
    </row>
    <row r="57" spans="1:16" x14ac:dyDescent="0.25">
      <c r="A57" s="83"/>
      <c r="C57" s="88"/>
      <c r="D57" s="85"/>
      <c r="G57" s="87">
        <f>IF(ISBLANK(A57),VLOOKUP($C$1,'Exchange Rates'!E:F,2,),(VLOOKUP(A57,'Exchange Rates'!A:B,2,TRUE)))</f>
        <v>3.1909999999999998</v>
      </c>
      <c r="H57" s="91">
        <f t="shared" si="2"/>
        <v>0</v>
      </c>
      <c r="I57"/>
      <c r="O57" s="54">
        <f t="shared" si="0"/>
        <v>0</v>
      </c>
      <c r="P57" s="54">
        <f t="shared" si="1"/>
        <v>0</v>
      </c>
    </row>
    <row r="58" spans="1:16" x14ac:dyDescent="0.25">
      <c r="A58" s="83"/>
      <c r="C58" s="88"/>
      <c r="D58" s="85"/>
      <c r="G58" s="87">
        <f>IF(ISBLANK(A58),VLOOKUP($C$1,'Exchange Rates'!E:F,2,),(VLOOKUP(A58,'Exchange Rates'!A:B,2,TRUE)))</f>
        <v>3.1909999999999998</v>
      </c>
      <c r="H58" s="91">
        <f t="shared" si="2"/>
        <v>0</v>
      </c>
      <c r="I58"/>
      <c r="O58" s="54">
        <f t="shared" si="0"/>
        <v>0</v>
      </c>
      <c r="P58" s="54">
        <f t="shared" si="1"/>
        <v>0</v>
      </c>
    </row>
    <row r="59" spans="1:16" x14ac:dyDescent="0.25">
      <c r="A59" s="83"/>
      <c r="C59" s="88"/>
      <c r="D59" s="85"/>
      <c r="G59" s="87">
        <f>IF(ISBLANK(A59),VLOOKUP($C$1,'Exchange Rates'!E:F,2,),(VLOOKUP(A59,'Exchange Rates'!A:B,2,TRUE)))</f>
        <v>3.1909999999999998</v>
      </c>
      <c r="H59" s="91">
        <f t="shared" si="2"/>
        <v>0</v>
      </c>
      <c r="I59"/>
      <c r="O59" s="54">
        <f t="shared" si="0"/>
        <v>0</v>
      </c>
      <c r="P59" s="54">
        <f t="shared" si="1"/>
        <v>0</v>
      </c>
    </row>
    <row r="60" spans="1:16" x14ac:dyDescent="0.25">
      <c r="A60" s="83"/>
      <c r="C60" s="88"/>
      <c r="D60" s="85"/>
      <c r="G60" s="87">
        <f>IF(ISBLANK(A60),VLOOKUP($C$1,'Exchange Rates'!E:F,2,),(VLOOKUP(A60,'Exchange Rates'!A:B,2,TRUE)))</f>
        <v>3.1909999999999998</v>
      </c>
      <c r="H60" s="91">
        <f t="shared" si="2"/>
        <v>0</v>
      </c>
      <c r="I60"/>
      <c r="O60" s="54">
        <f t="shared" si="0"/>
        <v>0</v>
      </c>
      <c r="P60" s="54">
        <f t="shared" si="1"/>
        <v>0</v>
      </c>
    </row>
    <row r="61" spans="1:16" x14ac:dyDescent="0.25">
      <c r="A61" s="83"/>
      <c r="C61" s="88"/>
      <c r="D61" s="85"/>
      <c r="G61" s="87">
        <f>IF(ISBLANK(A61),VLOOKUP($C$1,'Exchange Rates'!E:F,2,),(VLOOKUP(A61,'Exchange Rates'!A:B,2,TRUE)))</f>
        <v>3.1909999999999998</v>
      </c>
      <c r="H61" s="91">
        <f t="shared" si="2"/>
        <v>0</v>
      </c>
      <c r="I61"/>
      <c r="O61" s="54">
        <f t="shared" si="0"/>
        <v>0</v>
      </c>
      <c r="P61" s="54">
        <f t="shared" si="1"/>
        <v>0</v>
      </c>
    </row>
    <row r="62" spans="1:16" x14ac:dyDescent="0.25">
      <c r="A62" s="83"/>
      <c r="C62" s="88"/>
      <c r="D62" s="85"/>
      <c r="G62" s="87">
        <f>IF(ISBLANK(A62),VLOOKUP($C$1,'Exchange Rates'!E:F,2,),(VLOOKUP(A62,'Exchange Rates'!A:B,2,TRUE)))</f>
        <v>3.1909999999999998</v>
      </c>
      <c r="H62" s="91">
        <f t="shared" si="2"/>
        <v>0</v>
      </c>
      <c r="I62"/>
      <c r="O62" s="54">
        <f t="shared" si="0"/>
        <v>0</v>
      </c>
      <c r="P62" s="54">
        <f t="shared" si="1"/>
        <v>0</v>
      </c>
    </row>
    <row r="63" spans="1:16" x14ac:dyDescent="0.25">
      <c r="A63" s="83"/>
      <c r="C63" s="88"/>
      <c r="D63" s="85"/>
      <c r="G63" s="87">
        <f>IF(ISBLANK(A63),VLOOKUP($C$1,'Exchange Rates'!E:F,2,),(VLOOKUP(A63,'Exchange Rates'!A:B,2,TRUE)))</f>
        <v>3.1909999999999998</v>
      </c>
      <c r="H63" s="91">
        <f t="shared" si="2"/>
        <v>0</v>
      </c>
      <c r="I63"/>
      <c r="O63" s="54">
        <f t="shared" si="0"/>
        <v>0</v>
      </c>
      <c r="P63" s="54">
        <f t="shared" si="1"/>
        <v>0</v>
      </c>
    </row>
    <row r="64" spans="1:16" x14ac:dyDescent="0.25">
      <c r="A64" s="83"/>
      <c r="C64" s="88"/>
      <c r="D64" s="85"/>
      <c r="G64" s="87">
        <f>IF(ISBLANK(A64),VLOOKUP($C$1,'Exchange Rates'!E:F,2,),(VLOOKUP(A64,'Exchange Rates'!A:B,2,TRUE)))</f>
        <v>3.1909999999999998</v>
      </c>
      <c r="H64" s="91">
        <f t="shared" si="2"/>
        <v>0</v>
      </c>
      <c r="I64"/>
      <c r="O64" s="54">
        <f t="shared" si="0"/>
        <v>0</v>
      </c>
      <c r="P64" s="54">
        <f t="shared" si="1"/>
        <v>0</v>
      </c>
    </row>
    <row r="65" spans="1:16" x14ac:dyDescent="0.25">
      <c r="A65" s="83"/>
      <c r="C65" s="88"/>
      <c r="D65" s="85"/>
      <c r="G65" s="87">
        <f>IF(ISBLANK(A65),VLOOKUP($C$1,'Exchange Rates'!E:F,2,),(VLOOKUP(A65,'Exchange Rates'!A:B,2,TRUE)))</f>
        <v>3.1909999999999998</v>
      </c>
      <c r="H65" s="91">
        <f t="shared" si="2"/>
        <v>0</v>
      </c>
      <c r="I65"/>
      <c r="O65" s="54">
        <f t="shared" si="0"/>
        <v>0</v>
      </c>
      <c r="P65" s="54">
        <f t="shared" si="1"/>
        <v>0</v>
      </c>
    </row>
    <row r="66" spans="1:16" x14ac:dyDescent="0.25">
      <c r="A66" s="83"/>
      <c r="C66" s="88"/>
      <c r="D66" s="85"/>
      <c r="G66" s="87">
        <f>IF(ISBLANK(A66),VLOOKUP($C$1,'Exchange Rates'!E:F,2,),(VLOOKUP(A66,'Exchange Rates'!A:B,2,TRUE)))</f>
        <v>3.1909999999999998</v>
      </c>
      <c r="H66" s="91">
        <f t="shared" si="2"/>
        <v>0</v>
      </c>
      <c r="I66"/>
      <c r="O66" s="54">
        <f t="shared" si="0"/>
        <v>0</v>
      </c>
      <c r="P66" s="54">
        <f t="shared" si="1"/>
        <v>0</v>
      </c>
    </row>
    <row r="67" spans="1:16" x14ac:dyDescent="0.25">
      <c r="A67" s="83"/>
      <c r="C67" s="88"/>
      <c r="D67" s="85"/>
      <c r="G67" s="87">
        <f>IF(ISBLANK(A67),VLOOKUP($C$1,'Exchange Rates'!E:F,2,),(VLOOKUP(A67,'Exchange Rates'!A:B,2,TRUE)))</f>
        <v>3.1909999999999998</v>
      </c>
      <c r="H67" s="91">
        <f t="shared" si="2"/>
        <v>0</v>
      </c>
      <c r="I67"/>
      <c r="O67" s="54">
        <f t="shared" si="0"/>
        <v>0</v>
      </c>
      <c r="P67" s="54">
        <f t="shared" si="1"/>
        <v>0</v>
      </c>
    </row>
    <row r="68" spans="1:16" x14ac:dyDescent="0.25">
      <c r="A68" s="83"/>
      <c r="C68" s="88"/>
      <c r="D68" s="85"/>
      <c r="G68" s="87">
        <f>IF(ISBLANK(A68),VLOOKUP($C$1,'Exchange Rates'!E:F,2,),(VLOOKUP(A68,'Exchange Rates'!A:B,2,TRUE)))</f>
        <v>3.1909999999999998</v>
      </c>
      <c r="H68" s="91">
        <f t="shared" si="2"/>
        <v>0</v>
      </c>
      <c r="I68"/>
      <c r="O68" s="54">
        <f t="shared" si="0"/>
        <v>0</v>
      </c>
      <c r="P68" s="54">
        <f t="shared" si="1"/>
        <v>0</v>
      </c>
    </row>
    <row r="69" spans="1:16" x14ac:dyDescent="0.25">
      <c r="A69" s="83"/>
      <c r="C69" s="88"/>
      <c r="D69" s="85"/>
      <c r="G69" s="87">
        <f>IF(ISBLANK(A69),VLOOKUP($C$1,'Exchange Rates'!E:F,2,),(VLOOKUP(A69,'Exchange Rates'!A:B,2,TRUE)))</f>
        <v>3.1909999999999998</v>
      </c>
      <c r="H69" s="91">
        <f t="shared" si="2"/>
        <v>0</v>
      </c>
      <c r="I69"/>
      <c r="O69" s="54">
        <f t="shared" si="0"/>
        <v>0</v>
      </c>
      <c r="P69" s="54">
        <f t="shared" si="1"/>
        <v>0</v>
      </c>
    </row>
    <row r="70" spans="1:16" x14ac:dyDescent="0.25">
      <c r="A70" s="83"/>
      <c r="C70" s="88"/>
      <c r="D70" s="85"/>
      <c r="G70" s="87">
        <f>IF(ISBLANK(A70),VLOOKUP($C$1,'Exchange Rates'!E:F,2,),(VLOOKUP(A70,'Exchange Rates'!A:B,2,TRUE)))</f>
        <v>3.1909999999999998</v>
      </c>
      <c r="H70" s="91">
        <f t="shared" si="2"/>
        <v>0</v>
      </c>
      <c r="I70"/>
      <c r="O70" s="54">
        <f t="shared" ref="O70:O100" si="3">IF(D70="NIS",C70/G70,C70)</f>
        <v>0</v>
      </c>
      <c r="P70" s="54">
        <f t="shared" ref="P70:P100" si="4">IF(D70="USD",C70*G70,C70)</f>
        <v>0</v>
      </c>
    </row>
    <row r="71" spans="1:16" x14ac:dyDescent="0.25">
      <c r="A71" s="83"/>
      <c r="C71" s="88"/>
      <c r="D71" s="85"/>
      <c r="G71" s="87">
        <f>IF(ISBLANK(A71),VLOOKUP($C$1,'Exchange Rates'!E:F,2,),(VLOOKUP(A71,'Exchange Rates'!A:B,2,TRUE)))</f>
        <v>3.1909999999999998</v>
      </c>
      <c r="H71" s="91">
        <f t="shared" ref="H71:H100" si="5">IF(D71="NIS",C71/G71,C71)</f>
        <v>0</v>
      </c>
      <c r="I71"/>
      <c r="O71" s="54">
        <f t="shared" si="3"/>
        <v>0</v>
      </c>
      <c r="P71" s="54">
        <f t="shared" si="4"/>
        <v>0</v>
      </c>
    </row>
    <row r="72" spans="1:16" x14ac:dyDescent="0.25">
      <c r="A72" s="83"/>
      <c r="C72" s="88"/>
      <c r="D72" s="85"/>
      <c r="G72" s="87">
        <f>IF(ISBLANK(A72),VLOOKUP($C$1,'Exchange Rates'!E:F,2,),(VLOOKUP(A72,'Exchange Rates'!A:B,2,TRUE)))</f>
        <v>3.1909999999999998</v>
      </c>
      <c r="H72" s="91">
        <f t="shared" si="5"/>
        <v>0</v>
      </c>
      <c r="I72"/>
      <c r="O72" s="54">
        <f t="shared" si="3"/>
        <v>0</v>
      </c>
      <c r="P72" s="54">
        <f t="shared" si="4"/>
        <v>0</v>
      </c>
    </row>
    <row r="73" spans="1:16" x14ac:dyDescent="0.25">
      <c r="A73" s="83"/>
      <c r="C73" s="88"/>
      <c r="D73" s="85"/>
      <c r="G73" s="87">
        <f>IF(ISBLANK(A73),VLOOKUP($C$1,'Exchange Rates'!E:F,2,),(VLOOKUP(A73,'Exchange Rates'!A:B,2,TRUE)))</f>
        <v>3.1909999999999998</v>
      </c>
      <c r="H73" s="91">
        <f t="shared" si="5"/>
        <v>0</v>
      </c>
      <c r="I73"/>
      <c r="O73" s="54">
        <f t="shared" si="3"/>
        <v>0</v>
      </c>
      <c r="P73" s="54">
        <f t="shared" si="4"/>
        <v>0</v>
      </c>
    </row>
    <row r="74" spans="1:16" x14ac:dyDescent="0.25">
      <c r="A74" s="83"/>
      <c r="C74" s="88"/>
      <c r="D74" s="85"/>
      <c r="G74" s="87">
        <f>IF(ISBLANK(A74),VLOOKUP($C$1,'Exchange Rates'!E:F,2,),(VLOOKUP(A74,'Exchange Rates'!A:B,2,TRUE)))</f>
        <v>3.1909999999999998</v>
      </c>
      <c r="H74" s="91">
        <f t="shared" si="5"/>
        <v>0</v>
      </c>
      <c r="I74"/>
      <c r="O74" s="54">
        <f t="shared" si="3"/>
        <v>0</v>
      </c>
      <c r="P74" s="54">
        <f t="shared" si="4"/>
        <v>0</v>
      </c>
    </row>
    <row r="75" spans="1:16" x14ac:dyDescent="0.25">
      <c r="A75" s="83"/>
      <c r="C75" s="88"/>
      <c r="D75" s="85"/>
      <c r="G75" s="87">
        <f>IF(ISBLANK(A75),VLOOKUP($C$1,'Exchange Rates'!E:F,2,),(VLOOKUP(A75,'Exchange Rates'!A:B,2,TRUE)))</f>
        <v>3.1909999999999998</v>
      </c>
      <c r="H75" s="91">
        <f t="shared" si="5"/>
        <v>0</v>
      </c>
      <c r="I75"/>
      <c r="O75" s="54">
        <f t="shared" si="3"/>
        <v>0</v>
      </c>
      <c r="P75" s="54">
        <f t="shared" si="4"/>
        <v>0</v>
      </c>
    </row>
    <row r="76" spans="1:16" x14ac:dyDescent="0.25">
      <c r="A76" s="83"/>
      <c r="C76" s="88"/>
      <c r="D76" s="85"/>
      <c r="G76" s="87">
        <f>IF(ISBLANK(A76),VLOOKUP($C$1,'Exchange Rates'!E:F,2,),(VLOOKUP(A76,'Exchange Rates'!A:B,2,TRUE)))</f>
        <v>3.1909999999999998</v>
      </c>
      <c r="H76" s="91">
        <f t="shared" si="5"/>
        <v>0</v>
      </c>
      <c r="I76"/>
      <c r="O76" s="54">
        <f t="shared" si="3"/>
        <v>0</v>
      </c>
      <c r="P76" s="54">
        <f t="shared" si="4"/>
        <v>0</v>
      </c>
    </row>
    <row r="77" spans="1:16" x14ac:dyDescent="0.25">
      <c r="A77" s="83"/>
      <c r="C77" s="88"/>
      <c r="D77" s="85"/>
      <c r="G77" s="87">
        <f>IF(ISBLANK(A77),VLOOKUP($C$1,'Exchange Rates'!E:F,2,),(VLOOKUP(A77,'Exchange Rates'!A:B,2,TRUE)))</f>
        <v>3.1909999999999998</v>
      </c>
      <c r="H77" s="91">
        <f t="shared" si="5"/>
        <v>0</v>
      </c>
      <c r="I77"/>
      <c r="O77" s="54">
        <f t="shared" si="3"/>
        <v>0</v>
      </c>
      <c r="P77" s="54">
        <f t="shared" si="4"/>
        <v>0</v>
      </c>
    </row>
    <row r="78" spans="1:16" x14ac:dyDescent="0.25">
      <c r="A78" s="83"/>
      <c r="C78" s="88"/>
      <c r="D78" s="85"/>
      <c r="G78" s="87">
        <f>IF(ISBLANK(A78),VLOOKUP($C$1,'Exchange Rates'!E:F,2,),(VLOOKUP(A78,'Exchange Rates'!A:B,2,TRUE)))</f>
        <v>3.1909999999999998</v>
      </c>
      <c r="H78" s="91">
        <f t="shared" si="5"/>
        <v>0</v>
      </c>
      <c r="I78"/>
      <c r="O78" s="54">
        <f t="shared" si="3"/>
        <v>0</v>
      </c>
      <c r="P78" s="54">
        <f t="shared" si="4"/>
        <v>0</v>
      </c>
    </row>
    <row r="79" spans="1:16" x14ac:dyDescent="0.25">
      <c r="A79" s="83"/>
      <c r="C79" s="88"/>
      <c r="D79" s="85"/>
      <c r="G79" s="87">
        <f>IF(ISBLANK(A79),VLOOKUP($C$1,'Exchange Rates'!E:F,2,),(VLOOKUP(A79,'Exchange Rates'!A:B,2,TRUE)))</f>
        <v>3.1909999999999998</v>
      </c>
      <c r="H79" s="91">
        <f t="shared" si="5"/>
        <v>0</v>
      </c>
      <c r="I79"/>
      <c r="O79" s="54">
        <f t="shared" si="3"/>
        <v>0</v>
      </c>
      <c r="P79" s="54">
        <f t="shared" si="4"/>
        <v>0</v>
      </c>
    </row>
    <row r="80" spans="1:16" x14ac:dyDescent="0.25">
      <c r="A80" s="83"/>
      <c r="C80" s="88"/>
      <c r="D80" s="85"/>
      <c r="G80" s="87">
        <f>IF(ISBLANK(A80),VLOOKUP($C$1,'Exchange Rates'!E:F,2,),(VLOOKUP(A80,'Exchange Rates'!A:B,2,TRUE)))</f>
        <v>3.1909999999999998</v>
      </c>
      <c r="H80" s="91">
        <f t="shared" si="5"/>
        <v>0</v>
      </c>
      <c r="I80"/>
      <c r="O80" s="54">
        <f t="shared" si="3"/>
        <v>0</v>
      </c>
      <c r="P80" s="54">
        <f t="shared" si="4"/>
        <v>0</v>
      </c>
    </row>
    <row r="81" spans="1:16" x14ac:dyDescent="0.25">
      <c r="A81" s="83"/>
      <c r="C81" s="88"/>
      <c r="D81" s="85"/>
      <c r="G81" s="87">
        <f>IF(ISBLANK(A81),VLOOKUP($C$1,'Exchange Rates'!E:F,2,),(VLOOKUP(A81,'Exchange Rates'!A:B,2,TRUE)))</f>
        <v>3.1909999999999998</v>
      </c>
      <c r="H81" s="91">
        <f t="shared" si="5"/>
        <v>0</v>
      </c>
      <c r="I81"/>
      <c r="O81" s="54">
        <f t="shared" si="3"/>
        <v>0</v>
      </c>
      <c r="P81" s="54">
        <f t="shared" si="4"/>
        <v>0</v>
      </c>
    </row>
    <row r="82" spans="1:16" x14ac:dyDescent="0.25">
      <c r="A82" s="83"/>
      <c r="C82" s="88"/>
      <c r="D82" s="85"/>
      <c r="G82" s="87">
        <f>IF(ISBLANK(A82),VLOOKUP($C$1,'Exchange Rates'!E:F,2,),(VLOOKUP(A82,'Exchange Rates'!A:B,2,TRUE)))</f>
        <v>3.1909999999999998</v>
      </c>
      <c r="H82" s="91">
        <f t="shared" si="5"/>
        <v>0</v>
      </c>
      <c r="I82"/>
      <c r="O82" s="54">
        <f t="shared" si="3"/>
        <v>0</v>
      </c>
      <c r="P82" s="54">
        <f t="shared" si="4"/>
        <v>0</v>
      </c>
    </row>
    <row r="83" spans="1:16" x14ac:dyDescent="0.25">
      <c r="A83" s="83"/>
      <c r="C83" s="88"/>
      <c r="D83" s="85"/>
      <c r="G83" s="87">
        <f>IF(ISBLANK(A83),VLOOKUP($C$1,'Exchange Rates'!E:F,2,),(VLOOKUP(A83,'Exchange Rates'!A:B,2,TRUE)))</f>
        <v>3.1909999999999998</v>
      </c>
      <c r="H83" s="91">
        <f t="shared" si="5"/>
        <v>0</v>
      </c>
      <c r="I83"/>
      <c r="O83" s="54">
        <f t="shared" si="3"/>
        <v>0</v>
      </c>
      <c r="P83" s="54">
        <f t="shared" si="4"/>
        <v>0</v>
      </c>
    </row>
    <row r="84" spans="1:16" x14ac:dyDescent="0.25">
      <c r="A84" s="83"/>
      <c r="C84" s="88"/>
      <c r="D84" s="85"/>
      <c r="G84" s="87">
        <f>IF(ISBLANK(A84),VLOOKUP($C$1,'Exchange Rates'!E:F,2,),(VLOOKUP(A84,'Exchange Rates'!A:B,2,TRUE)))</f>
        <v>3.1909999999999998</v>
      </c>
      <c r="H84" s="91">
        <f t="shared" si="5"/>
        <v>0</v>
      </c>
      <c r="I84"/>
      <c r="O84" s="54">
        <f t="shared" si="3"/>
        <v>0</v>
      </c>
      <c r="P84" s="54">
        <f t="shared" si="4"/>
        <v>0</v>
      </c>
    </row>
    <row r="85" spans="1:16" x14ac:dyDescent="0.25">
      <c r="A85" s="83"/>
      <c r="C85" s="88"/>
      <c r="D85" s="85"/>
      <c r="G85" s="87">
        <f>IF(ISBLANK(A85),VLOOKUP($C$1,'Exchange Rates'!E:F,2,),(VLOOKUP(A85,'Exchange Rates'!A:B,2,TRUE)))</f>
        <v>3.1909999999999998</v>
      </c>
      <c r="H85" s="91">
        <f t="shared" si="5"/>
        <v>0</v>
      </c>
      <c r="I85"/>
      <c r="O85" s="54">
        <f t="shared" si="3"/>
        <v>0</v>
      </c>
      <c r="P85" s="54">
        <f t="shared" si="4"/>
        <v>0</v>
      </c>
    </row>
    <row r="86" spans="1:16" x14ac:dyDescent="0.25">
      <c r="A86" s="83"/>
      <c r="C86" s="88"/>
      <c r="D86" s="85"/>
      <c r="G86" s="87">
        <f>IF(ISBLANK(A86),VLOOKUP($C$1,'Exchange Rates'!E:F,2,),(VLOOKUP(A86,'Exchange Rates'!A:B,2,TRUE)))</f>
        <v>3.1909999999999998</v>
      </c>
      <c r="H86" s="91">
        <f t="shared" si="5"/>
        <v>0</v>
      </c>
      <c r="I86"/>
      <c r="O86" s="54">
        <f t="shared" si="3"/>
        <v>0</v>
      </c>
      <c r="P86" s="54">
        <f t="shared" si="4"/>
        <v>0</v>
      </c>
    </row>
    <row r="87" spans="1:16" x14ac:dyDescent="0.25">
      <c r="A87" s="83"/>
      <c r="C87" s="88"/>
      <c r="D87" s="85"/>
      <c r="G87" s="87">
        <f>IF(ISBLANK(A87),VLOOKUP($C$1,'Exchange Rates'!E:F,2,),(VLOOKUP(A87,'Exchange Rates'!A:B,2,TRUE)))</f>
        <v>3.1909999999999998</v>
      </c>
      <c r="H87" s="91">
        <f t="shared" si="5"/>
        <v>0</v>
      </c>
      <c r="I87"/>
      <c r="O87" s="54">
        <f t="shared" si="3"/>
        <v>0</v>
      </c>
      <c r="P87" s="54">
        <f t="shared" si="4"/>
        <v>0</v>
      </c>
    </row>
    <row r="88" spans="1:16" x14ac:dyDescent="0.25">
      <c r="A88" s="83"/>
      <c r="C88" s="88"/>
      <c r="D88" s="85"/>
      <c r="G88" s="87">
        <f>IF(ISBLANK(A88),VLOOKUP($C$1,'Exchange Rates'!E:F,2,),(VLOOKUP(A88,'Exchange Rates'!A:B,2,TRUE)))</f>
        <v>3.1909999999999998</v>
      </c>
      <c r="H88" s="91">
        <f t="shared" si="5"/>
        <v>0</v>
      </c>
      <c r="I88"/>
      <c r="O88" s="54">
        <f t="shared" si="3"/>
        <v>0</v>
      </c>
      <c r="P88" s="54">
        <f t="shared" si="4"/>
        <v>0</v>
      </c>
    </row>
    <row r="89" spans="1:16" x14ac:dyDescent="0.25">
      <c r="A89" s="83"/>
      <c r="C89" s="88"/>
      <c r="D89" s="85"/>
      <c r="G89" s="87">
        <f>IF(ISBLANK(A89),VLOOKUP($C$1,'Exchange Rates'!E:F,2,),(VLOOKUP(A89,'Exchange Rates'!A:B,2,TRUE)))</f>
        <v>3.1909999999999998</v>
      </c>
      <c r="H89" s="91">
        <f t="shared" si="5"/>
        <v>0</v>
      </c>
      <c r="I89"/>
      <c r="O89" s="54">
        <f t="shared" si="3"/>
        <v>0</v>
      </c>
      <c r="P89" s="54">
        <f t="shared" si="4"/>
        <v>0</v>
      </c>
    </row>
    <row r="90" spans="1:16" x14ac:dyDescent="0.25">
      <c r="A90" s="83"/>
      <c r="C90" s="88"/>
      <c r="D90" s="85"/>
      <c r="G90" s="87">
        <f>IF(ISBLANK(A90),VLOOKUP($C$1,'Exchange Rates'!E:F,2,),(VLOOKUP(A90,'Exchange Rates'!A:B,2,TRUE)))</f>
        <v>3.1909999999999998</v>
      </c>
      <c r="H90" s="91">
        <f t="shared" si="5"/>
        <v>0</v>
      </c>
      <c r="I90"/>
      <c r="O90" s="54">
        <f t="shared" si="3"/>
        <v>0</v>
      </c>
      <c r="P90" s="54">
        <f t="shared" si="4"/>
        <v>0</v>
      </c>
    </row>
    <row r="91" spans="1:16" x14ac:dyDescent="0.25">
      <c r="A91" s="83"/>
      <c r="C91" s="88"/>
      <c r="D91" s="85"/>
      <c r="G91" s="87">
        <f>IF(ISBLANK(A91),VLOOKUP($C$1,'Exchange Rates'!E:F,2,),(VLOOKUP(A91,'Exchange Rates'!A:B,2,TRUE)))</f>
        <v>3.1909999999999998</v>
      </c>
      <c r="H91" s="91">
        <f t="shared" si="5"/>
        <v>0</v>
      </c>
      <c r="I91"/>
      <c r="O91" s="54">
        <f t="shared" si="3"/>
        <v>0</v>
      </c>
      <c r="P91" s="54">
        <f t="shared" si="4"/>
        <v>0</v>
      </c>
    </row>
    <row r="92" spans="1:16" x14ac:dyDescent="0.25">
      <c r="A92" s="83"/>
      <c r="C92" s="88"/>
      <c r="D92" s="85"/>
      <c r="G92" s="87">
        <f>IF(ISBLANK(A92),VLOOKUP($C$1,'Exchange Rates'!E:F,2,),(VLOOKUP(A92,'Exchange Rates'!A:B,2,TRUE)))</f>
        <v>3.1909999999999998</v>
      </c>
      <c r="H92" s="91">
        <f t="shared" si="5"/>
        <v>0</v>
      </c>
      <c r="I92"/>
      <c r="O92" s="54">
        <f t="shared" si="3"/>
        <v>0</v>
      </c>
      <c r="P92" s="54">
        <f t="shared" si="4"/>
        <v>0</v>
      </c>
    </row>
    <row r="93" spans="1:16" x14ac:dyDescent="0.25">
      <c r="A93" s="83"/>
      <c r="C93" s="88"/>
      <c r="D93" s="85"/>
      <c r="G93" s="87">
        <f>IF(ISBLANK(A93),VLOOKUP($C$1,'Exchange Rates'!E:F,2,),(VLOOKUP(A93,'Exchange Rates'!A:B,2,TRUE)))</f>
        <v>3.1909999999999998</v>
      </c>
      <c r="H93" s="91">
        <f t="shared" si="5"/>
        <v>0</v>
      </c>
      <c r="I93"/>
      <c r="O93" s="54">
        <f t="shared" si="3"/>
        <v>0</v>
      </c>
      <c r="P93" s="54">
        <f t="shared" si="4"/>
        <v>0</v>
      </c>
    </row>
    <row r="94" spans="1:16" x14ac:dyDescent="0.25">
      <c r="A94" s="83"/>
      <c r="C94" s="88"/>
      <c r="D94" s="85"/>
      <c r="G94" s="87">
        <f>IF(ISBLANK(A94),VLOOKUP($C$1,'Exchange Rates'!E:F,2,),(VLOOKUP(A94,'Exchange Rates'!A:B,2,TRUE)))</f>
        <v>3.1909999999999998</v>
      </c>
      <c r="H94" s="91">
        <f t="shared" si="5"/>
        <v>0</v>
      </c>
      <c r="I94"/>
      <c r="O94" s="54">
        <f t="shared" si="3"/>
        <v>0</v>
      </c>
      <c r="P94" s="54">
        <f t="shared" si="4"/>
        <v>0</v>
      </c>
    </row>
    <row r="95" spans="1:16" x14ac:dyDescent="0.25">
      <c r="A95" s="83"/>
      <c r="C95" s="88"/>
      <c r="D95" s="85"/>
      <c r="G95" s="87">
        <f>IF(ISBLANK(A95),VLOOKUP($C$1,'Exchange Rates'!E:F,2,),(VLOOKUP(A95,'Exchange Rates'!A:B,2,TRUE)))</f>
        <v>3.1909999999999998</v>
      </c>
      <c r="H95" s="91">
        <f t="shared" si="5"/>
        <v>0</v>
      </c>
      <c r="I95"/>
      <c r="O95" s="54">
        <f t="shared" si="3"/>
        <v>0</v>
      </c>
      <c r="P95" s="54">
        <f t="shared" si="4"/>
        <v>0</v>
      </c>
    </row>
    <row r="96" spans="1:16" x14ac:dyDescent="0.25">
      <c r="A96" s="83"/>
      <c r="C96" s="88"/>
      <c r="D96" s="85"/>
      <c r="G96" s="87">
        <f>IF(ISBLANK(A96),VLOOKUP($C$1,'Exchange Rates'!E:F,2,),(VLOOKUP(A96,'Exchange Rates'!A:B,2,TRUE)))</f>
        <v>3.1909999999999998</v>
      </c>
      <c r="H96" s="91">
        <f t="shared" si="5"/>
        <v>0</v>
      </c>
      <c r="I96"/>
      <c r="O96" s="54">
        <f t="shared" si="3"/>
        <v>0</v>
      </c>
      <c r="P96" s="54">
        <f t="shared" si="4"/>
        <v>0</v>
      </c>
    </row>
    <row r="97" spans="1:16" x14ac:dyDescent="0.25">
      <c r="A97" s="83"/>
      <c r="C97" s="88"/>
      <c r="D97" s="85"/>
      <c r="G97" s="87">
        <f>IF(ISBLANK(A97),VLOOKUP($C$1,'Exchange Rates'!E:F,2,),(VLOOKUP(A97,'Exchange Rates'!A:B,2,TRUE)))</f>
        <v>3.1909999999999998</v>
      </c>
      <c r="H97" s="91">
        <f t="shared" si="5"/>
        <v>0</v>
      </c>
      <c r="I97"/>
      <c r="O97" s="54">
        <f t="shared" si="3"/>
        <v>0</v>
      </c>
      <c r="P97" s="54">
        <f t="shared" si="4"/>
        <v>0</v>
      </c>
    </row>
    <row r="98" spans="1:16" x14ac:dyDescent="0.25">
      <c r="A98" s="83"/>
      <c r="C98" s="88"/>
      <c r="D98" s="85"/>
      <c r="G98" s="87">
        <f>IF(ISBLANK(A98),VLOOKUP($C$1,'Exchange Rates'!E:F,2,),(VLOOKUP(A98,'Exchange Rates'!A:B,2,TRUE)))</f>
        <v>3.1909999999999998</v>
      </c>
      <c r="H98" s="91">
        <f t="shared" si="5"/>
        <v>0</v>
      </c>
      <c r="I98"/>
      <c r="O98" s="54">
        <f t="shared" si="3"/>
        <v>0</v>
      </c>
      <c r="P98" s="54">
        <f t="shared" si="4"/>
        <v>0</v>
      </c>
    </row>
    <row r="99" spans="1:16" x14ac:dyDescent="0.25">
      <c r="A99" s="83"/>
      <c r="C99" s="88"/>
      <c r="D99" s="85"/>
      <c r="G99" s="87">
        <f>IF(ISBLANK(A99),VLOOKUP($C$1,'Exchange Rates'!E:F,2,),(VLOOKUP(A99,'Exchange Rates'!A:B,2,TRUE)))</f>
        <v>3.1909999999999998</v>
      </c>
      <c r="H99" s="91">
        <f t="shared" si="5"/>
        <v>0</v>
      </c>
      <c r="I99"/>
      <c r="O99" s="54">
        <f t="shared" si="3"/>
        <v>0</v>
      </c>
      <c r="P99" s="54">
        <f t="shared" si="4"/>
        <v>0</v>
      </c>
    </row>
    <row r="100" spans="1:16" x14ac:dyDescent="0.25">
      <c r="A100" s="83"/>
      <c r="C100" s="88"/>
      <c r="D100" s="85"/>
      <c r="G100" s="87">
        <f>IF(ISBLANK(A100),VLOOKUP($C$1,'Exchange Rates'!E:F,2,),(VLOOKUP(A100,'Exchange Rates'!A:B,2,TRUE)))</f>
        <v>3.1909999999999998</v>
      </c>
      <c r="H100" s="91">
        <f t="shared" si="5"/>
        <v>0</v>
      </c>
      <c r="I100"/>
      <c r="O100" s="54">
        <f t="shared" si="3"/>
        <v>0</v>
      </c>
      <c r="P100" s="54">
        <f t="shared" si="4"/>
        <v>0</v>
      </c>
    </row>
  </sheetData>
  <sheetProtection algorithmName="SHA-512" hashValue="8UsSX12nLOAzrd+N8kt8Eutexp9BBt0ssNZ8ZP/nSgw8bTKcQRuTMuEJcEf2TzbRd5C2ZxehCyMSg8GtFPX5KA==" saltValue="wxk7m5eltayWfTo4786LPw==" spinCount="100000" sheet="1" objects="1" scenarios="1" formatCells="0" formatColumns="0" formatRows="0" insertColumns="0" insertRows="0" insertHyperlinks="0" sort="0" autoFilter="0"/>
  <mergeCells count="1">
    <mergeCell ref="E4:F4"/>
  </mergeCells>
  <conditionalFormatting sqref="H6:H100">
    <cfRule type="containsText" dxfId="1" priority="2" operator="containsText" text="Select Currency">
      <formula>NOT(ISERROR(SEARCH("Select Currency",H6)))</formula>
    </cfRule>
  </conditionalFormatting>
  <conditionalFormatting sqref="I5:I6">
    <cfRule type="containsText" dxfId="0" priority="1" operator="containsText" text="Select">
      <formula>NOT(ISERROR(SEARCH("Select",I5)))</formula>
    </cfRule>
  </conditionalFormatting>
  <dataValidations count="3">
    <dataValidation type="decimal" operator="greaterThan" allowBlank="1" showInputMessage="1" showErrorMessage="1" sqref="G1:G4" xr:uid="{7FA057FB-AA82-4E88-979F-0125534C9C28}">
      <formula1>0</formula1>
    </dataValidation>
    <dataValidation type="date" operator="greaterThanOrEqual" allowBlank="1" showInputMessage="1" showErrorMessage="1" sqref="A1:A100" xr:uid="{86A67919-65E4-4660-A647-07810FDCF93F}">
      <formula1>29221</formula1>
    </dataValidation>
    <dataValidation type="decimal" operator="greaterThanOrEqual" allowBlank="1" showInputMessage="1" showErrorMessage="1" sqref="C6:C100" xr:uid="{E90D0656-72C7-4A51-A977-EA6752569B42}">
      <formula1>0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8DC916F-5CF9-4BD2-A563-C713570B4271}">
          <x14:formula1>
            <xm:f>'Sch. E Rental'!$K$3:$K$7</xm:f>
          </x14:formula1>
          <xm:sqref>D6:D100</xm:sqref>
        </x14:dataValidation>
        <x14:dataValidation type="list" allowBlank="1" showInputMessage="1" showErrorMessage="1" xr:uid="{507CE29B-48C6-45B7-8422-B22F7350DCC3}">
          <x14:formula1>
            <xm:f>'Sch. E Rental'!$B$21:$B$43</xm:f>
          </x14:formula1>
          <xm:sqref>E6:E100</xm:sqref>
        </x14:dataValidation>
        <x14:dataValidation type="list" allowBlank="1" showInputMessage="1" showErrorMessage="1" xr:uid="{8F4F01C9-FE81-4FBA-9729-16BFAC65205B}">
          <x14:formula1>
            <xm:f>'Sch. E Rental'!$L$29:$L$34</xm:f>
          </x14:formula1>
          <xm:sqref>F6:F100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T9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3" sqref="F3"/>
    </sheetView>
  </sheetViews>
  <sheetFormatPr defaultColWidth="9" defaultRowHeight="15" x14ac:dyDescent="0.25"/>
  <cols>
    <col min="1" max="1" width="4.42578125" style="54" bestFit="1" customWidth="1"/>
    <col min="2" max="2" width="46" style="54" customWidth="1"/>
    <col min="3" max="3" width="6.140625" style="55" customWidth="1"/>
    <col min="4" max="4" width="34.140625" style="54" customWidth="1"/>
    <col min="5" max="5" width="6.140625" style="55" customWidth="1"/>
    <col min="6" max="6" width="34.140625" style="54" customWidth="1"/>
    <col min="7" max="7" width="6.140625" style="55" customWidth="1"/>
    <col min="8" max="8" width="34.140625" style="54" customWidth="1"/>
    <col min="9" max="9" width="6.140625" style="55" customWidth="1"/>
    <col min="10" max="10" width="34.140625" style="54" customWidth="1"/>
    <col min="11" max="11" width="18.140625" style="54" customWidth="1"/>
    <col min="12" max="12" width="18.140625" style="54" hidden="1" customWidth="1"/>
    <col min="13" max="13" width="15" style="55" customWidth="1"/>
    <col min="14" max="15" width="9" style="55" customWidth="1"/>
    <col min="16" max="20" width="9" style="55"/>
    <col min="21" max="16384" width="9" style="54"/>
  </cols>
  <sheetData>
    <row r="1" spans="1:20" s="108" customFormat="1" ht="36" customHeight="1" x14ac:dyDescent="0.25">
      <c r="A1" s="107"/>
      <c r="B1" s="107"/>
      <c r="C1" s="107"/>
      <c r="D1" s="107"/>
      <c r="E1" s="107"/>
      <c r="F1" s="6" t="s">
        <v>413</v>
      </c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</row>
    <row r="2" spans="1:20" s="108" customFormat="1" ht="36" customHeight="1" x14ac:dyDescent="0.25">
      <c r="A2" s="107"/>
      <c r="B2" s="107"/>
      <c r="C2" s="107"/>
      <c r="D2" s="107"/>
      <c r="E2" s="107"/>
      <c r="F2" s="7" t="s">
        <v>414</v>
      </c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1:20" s="10" customFormat="1" ht="31.5" customHeight="1" x14ac:dyDescent="0.25">
      <c r="A3" s="8"/>
      <c r="B3" s="109" t="s">
        <v>415</v>
      </c>
      <c r="C3" s="71"/>
      <c r="D3" s="70">
        <f>'Income-Expense Input'!C1</f>
        <v>2025</v>
      </c>
      <c r="E3" s="71"/>
      <c r="F3" s="71"/>
      <c r="G3" s="71"/>
      <c r="H3" s="71"/>
      <c r="I3" s="71"/>
      <c r="J3" s="71"/>
      <c r="K3" s="104"/>
      <c r="L3" s="104"/>
      <c r="M3" s="104"/>
      <c r="N3" s="9"/>
      <c r="O3" s="9"/>
      <c r="P3" s="9"/>
      <c r="Q3" s="9"/>
      <c r="R3" s="9"/>
      <c r="S3" s="9"/>
      <c r="T3" s="9"/>
    </row>
    <row r="4" spans="1:20" s="10" customFormat="1" ht="21.75" thickBot="1" x14ac:dyDescent="0.3">
      <c r="A4" s="8"/>
      <c r="B4" s="110"/>
      <c r="C4" s="73"/>
      <c r="D4" s="72"/>
      <c r="E4" s="73"/>
      <c r="F4" s="72"/>
      <c r="G4" s="73"/>
      <c r="H4" s="72"/>
      <c r="I4" s="73"/>
      <c r="J4" s="72"/>
      <c r="K4" s="104"/>
      <c r="L4" s="104"/>
      <c r="M4" s="104"/>
      <c r="N4" s="9"/>
      <c r="O4" s="9"/>
      <c r="P4" s="9"/>
      <c r="Q4" s="9"/>
      <c r="R4" s="9"/>
      <c r="S4" s="9"/>
      <c r="T4" s="9"/>
    </row>
    <row r="5" spans="1:20" s="14" customFormat="1" ht="57" customHeight="1" x14ac:dyDescent="0.3">
      <c r="A5" s="105"/>
      <c r="B5" s="80" t="s">
        <v>442</v>
      </c>
      <c r="C5" s="11"/>
      <c r="D5" s="12" t="s">
        <v>439</v>
      </c>
      <c r="E5" s="11"/>
      <c r="F5" s="12" t="s">
        <v>440</v>
      </c>
      <c r="G5" s="11"/>
      <c r="H5" s="12" t="s">
        <v>441</v>
      </c>
      <c r="I5" s="11"/>
      <c r="J5" s="12" t="s">
        <v>443</v>
      </c>
      <c r="K5" s="104"/>
      <c r="L5" s="104"/>
      <c r="M5" s="104"/>
      <c r="N5" s="13"/>
      <c r="O5" s="13"/>
      <c r="P5" s="13"/>
      <c r="Q5" s="13"/>
      <c r="R5" s="13"/>
      <c r="S5" s="13"/>
      <c r="T5" s="13"/>
    </row>
    <row r="6" spans="1:20" s="10" customFormat="1" ht="34.5" customHeight="1" x14ac:dyDescent="0.25">
      <c r="A6" s="15"/>
      <c r="B6" s="81" t="s">
        <v>437</v>
      </c>
      <c r="C6" s="16"/>
      <c r="D6" s="17"/>
      <c r="E6" s="16"/>
      <c r="F6" s="17"/>
      <c r="G6" s="16"/>
      <c r="H6" s="17"/>
      <c r="I6" s="16"/>
      <c r="J6" s="17"/>
      <c r="K6" s="104"/>
      <c r="L6" s="104"/>
      <c r="M6" s="104"/>
      <c r="N6" s="9"/>
      <c r="O6" s="9"/>
      <c r="P6" s="9"/>
      <c r="Q6" s="9"/>
      <c r="R6" s="9"/>
      <c r="S6" s="9"/>
      <c r="T6" s="9"/>
    </row>
    <row r="7" spans="1:20" s="10" customFormat="1" ht="34.5" customHeight="1" x14ac:dyDescent="0.25">
      <c r="A7" s="15"/>
      <c r="B7" s="81" t="str">
        <f>IF(D6="yes", "Were any of those contractors US citizens or residents?", " ")</f>
        <v xml:space="preserve"> </v>
      </c>
      <c r="C7" s="16"/>
      <c r="D7" s="18"/>
      <c r="E7" s="16"/>
      <c r="F7" s="18"/>
      <c r="G7" s="16"/>
      <c r="H7" s="18"/>
      <c r="I7" s="16"/>
      <c r="J7" s="18"/>
      <c r="K7" s="104"/>
      <c r="L7" s="104"/>
      <c r="M7" s="104"/>
      <c r="N7" s="9"/>
      <c r="O7" s="9"/>
      <c r="P7" s="9"/>
      <c r="Q7" s="9"/>
      <c r="R7" s="9"/>
      <c r="S7" s="9"/>
      <c r="T7" s="9"/>
    </row>
    <row r="8" spans="1:20" s="10" customFormat="1" ht="34.5" customHeight="1" x14ac:dyDescent="0.25">
      <c r="A8" s="15"/>
      <c r="B8" s="81" t="str">
        <f>IF(D7="yes", "Did you file all Forms 1099-NEC or 1099-MISC required?", " ")</f>
        <v xml:space="preserve"> </v>
      </c>
      <c r="C8" s="16"/>
      <c r="D8" s="18"/>
      <c r="E8" s="16"/>
      <c r="F8" s="18"/>
      <c r="G8" s="16"/>
      <c r="H8" s="18"/>
      <c r="I8" s="16"/>
      <c r="J8" s="18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s="10" customFormat="1" ht="15.75" x14ac:dyDescent="0.25">
      <c r="A9" s="15"/>
      <c r="B9" s="81" t="s">
        <v>416</v>
      </c>
      <c r="C9" s="19"/>
      <c r="D9" s="20">
        <v>1</v>
      </c>
      <c r="E9" s="19"/>
      <c r="F9" s="20">
        <v>1</v>
      </c>
      <c r="G9" s="19"/>
      <c r="H9" s="20">
        <v>1</v>
      </c>
      <c r="I9" s="19"/>
      <c r="J9" s="20">
        <v>1</v>
      </c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s="10" customFormat="1" ht="20.25" customHeight="1" x14ac:dyDescent="0.25">
      <c r="A10" s="15"/>
      <c r="B10" s="81" t="s">
        <v>417</v>
      </c>
      <c r="C10" s="21"/>
      <c r="D10" s="22"/>
      <c r="E10" s="21"/>
      <c r="F10" s="22"/>
      <c r="G10" s="21"/>
      <c r="H10" s="22"/>
      <c r="I10" s="21"/>
      <c r="J10" s="22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s="10" customFormat="1" ht="20.25" customHeight="1" x14ac:dyDescent="0.25">
      <c r="A11" s="15"/>
      <c r="B11" s="81" t="str">
        <f>"Number of Days rented in "&amp;D3</f>
        <v>Number of Days rented in 2025</v>
      </c>
      <c r="C11" s="23"/>
      <c r="D11" s="24"/>
      <c r="E11" s="23"/>
      <c r="F11" s="24"/>
      <c r="G11" s="23"/>
      <c r="H11" s="24"/>
      <c r="I11" s="23"/>
      <c r="J11" s="24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s="10" customFormat="1" ht="20.25" customHeight="1" thickBot="1" x14ac:dyDescent="0.3">
      <c r="A12" s="15"/>
      <c r="B12" s="82" t="str">
        <f>"Days of personal use during "&amp;D3</f>
        <v>Days of personal use during 2025</v>
      </c>
      <c r="C12" s="23"/>
      <c r="D12" s="25"/>
      <c r="E12" s="23"/>
      <c r="F12" s="25"/>
      <c r="G12" s="23"/>
      <c r="H12" s="25"/>
      <c r="I12" s="23"/>
      <c r="J12" s="25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s="10" customFormat="1" ht="20.25" customHeight="1" thickBot="1" x14ac:dyDescent="0.3">
      <c r="A13" s="15"/>
      <c r="B13" s="82" t="s">
        <v>445</v>
      </c>
      <c r="C13" s="23"/>
      <c r="D13" s="25"/>
      <c r="E13" s="23"/>
      <c r="F13" s="25"/>
      <c r="G13" s="23"/>
      <c r="H13" s="25"/>
      <c r="I13" s="23"/>
      <c r="J13" s="25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s="9" customFormat="1" ht="15.75" thickBot="1" x14ac:dyDescent="0.3">
      <c r="A14" s="106"/>
      <c r="B14" s="111"/>
      <c r="C14" s="27"/>
      <c r="D14" s="28"/>
      <c r="E14" s="27"/>
      <c r="F14" s="28"/>
      <c r="G14" s="27"/>
      <c r="H14" s="28"/>
      <c r="I14" s="27"/>
      <c r="J14" s="28"/>
    </row>
    <row r="15" spans="1:20" s="10" customFormat="1" x14ac:dyDescent="0.25">
      <c r="A15" s="15"/>
      <c r="B15" s="74" t="s">
        <v>412</v>
      </c>
      <c r="C15" s="29"/>
      <c r="D15" s="30" t="s">
        <v>0</v>
      </c>
      <c r="E15" s="29"/>
      <c r="F15" s="30" t="s">
        <v>0</v>
      </c>
      <c r="G15" s="29"/>
      <c r="H15" s="30" t="s">
        <v>0</v>
      </c>
      <c r="I15" s="29"/>
      <c r="J15" s="30" t="s">
        <v>0</v>
      </c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s="10" customFormat="1" ht="38.25" customHeight="1" thickBot="1" x14ac:dyDescent="0.3">
      <c r="A16" s="15">
        <v>3</v>
      </c>
      <c r="B16" s="75" t="s">
        <v>405</v>
      </c>
      <c r="C16" s="27"/>
      <c r="D16" s="31">
        <f>SUMIFS('Income-Expense Input'!$H:$H,'Income-Expense Input'!$E:$E,$B16,'Income-Expense Input'!$F:$F,D$5)</f>
        <v>0</v>
      </c>
      <c r="E16" s="27"/>
      <c r="F16" s="31">
        <f>SUMIFS('Income-Expense Input'!$H:$H,'Income-Expense Input'!$E:$E,$B16,'Income-Expense Input'!$F:$F,F$5)</f>
        <v>0</v>
      </c>
      <c r="G16" s="27"/>
      <c r="H16" s="31">
        <f>SUMIFS('Income-Expense Input'!$H:$H,'Income-Expense Input'!$E:$E,$B16,'Income-Expense Input'!$F:$F,H$5)</f>
        <v>0</v>
      </c>
      <c r="I16" s="27"/>
      <c r="J16" s="31">
        <f>SUMIFS('Income-Expense Input'!$H:$H,'Income-Expense Input'!$E:$E,$B16,'Income-Expense Input'!$F:$F,J$5)</f>
        <v>27.419797093501508</v>
      </c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s="10" customFormat="1" ht="38.25" customHeight="1" thickBot="1" x14ac:dyDescent="0.3">
      <c r="A17" s="15"/>
      <c r="B17" s="75" t="s">
        <v>423</v>
      </c>
      <c r="C17" s="27"/>
      <c r="D17" s="31">
        <f>SUMIFS('Income-Expense Input'!$H:$H,'Income-Expense Input'!$E:$E,$B17,'Income-Expense Input'!$F:$F,D$5)</f>
        <v>0</v>
      </c>
      <c r="E17" s="27"/>
      <c r="F17" s="31">
        <f>SUMIFS('Income-Expense Input'!$H:$H,'Income-Expense Input'!$E:$E,$B17,'Income-Expense Input'!$F:$F,F$5)</f>
        <v>0</v>
      </c>
      <c r="G17" s="27"/>
      <c r="H17" s="31">
        <f>SUMIFS('Income-Expense Input'!$H:$H,'Income-Expense Input'!$E:$E,$B17,'Income-Expense Input'!$F:$F,H$5)</f>
        <v>0</v>
      </c>
      <c r="I17" s="27"/>
      <c r="J17" s="31">
        <f>SUMIFS('Income-Expense Input'!$H:$H,'Income-Expense Input'!$E:$E,$B17,'Income-Expense Input'!$F:$F,J$5)</f>
        <v>0</v>
      </c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s="10" customFormat="1" ht="32.25" customHeight="1" x14ac:dyDescent="0.25">
      <c r="A18" s="15"/>
      <c r="B18" s="76" t="s">
        <v>1</v>
      </c>
      <c r="C18" s="32"/>
      <c r="D18" s="33"/>
      <c r="E18" s="32"/>
      <c r="F18" s="33"/>
      <c r="G18" s="32"/>
      <c r="H18" s="33"/>
      <c r="I18" s="32"/>
      <c r="J18" s="33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s="10" customFormat="1" hidden="1" x14ac:dyDescent="0.25">
      <c r="A19" s="15"/>
      <c r="B19" s="77"/>
      <c r="C19" s="27"/>
      <c r="D19" s="34"/>
      <c r="E19" s="27"/>
      <c r="F19" s="34"/>
      <c r="G19" s="27"/>
      <c r="H19" s="34"/>
      <c r="I19" s="27"/>
      <c r="J19" s="34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s="10" customFormat="1" hidden="1" x14ac:dyDescent="0.25">
      <c r="A20" s="15"/>
      <c r="B20" s="77"/>
      <c r="C20" s="27"/>
      <c r="D20" s="34"/>
      <c r="E20" s="27"/>
      <c r="F20" s="34"/>
      <c r="G20" s="27"/>
      <c r="H20" s="34"/>
      <c r="I20" s="27"/>
      <c r="J20" s="34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s="10" customFormat="1" ht="15" hidden="1" customHeight="1" x14ac:dyDescent="0.25">
      <c r="A21" s="15"/>
      <c r="B21" s="77"/>
      <c r="C21" s="27"/>
      <c r="D21" s="34"/>
      <c r="E21" s="27"/>
      <c r="F21" s="34"/>
      <c r="G21" s="27"/>
      <c r="H21" s="34"/>
      <c r="I21" s="27"/>
      <c r="J21" s="34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s="10" customFormat="1" hidden="1" x14ac:dyDescent="0.25">
      <c r="A22" s="15">
        <v>3</v>
      </c>
      <c r="B22" s="77" t="s">
        <v>405</v>
      </c>
      <c r="C22" s="27"/>
      <c r="D22" s="34"/>
      <c r="E22" s="27"/>
      <c r="F22" s="34"/>
      <c r="G22" s="27"/>
      <c r="H22" s="34"/>
      <c r="I22" s="27"/>
      <c r="J22" s="34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s="10" customFormat="1" hidden="1" x14ac:dyDescent="0.25">
      <c r="A23" s="15">
        <v>4</v>
      </c>
      <c r="B23" s="77" t="s">
        <v>423</v>
      </c>
      <c r="C23" s="27"/>
      <c r="D23" s="34"/>
      <c r="E23" s="27"/>
      <c r="F23" s="34"/>
      <c r="G23" s="27"/>
      <c r="H23" s="34"/>
      <c r="I23" s="27"/>
      <c r="J23" s="34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s="10" customFormat="1" hidden="1" x14ac:dyDescent="0.25">
      <c r="A24" s="15">
        <v>18</v>
      </c>
      <c r="B24" s="77" t="s">
        <v>424</v>
      </c>
      <c r="C24" s="27"/>
      <c r="D24" s="34"/>
      <c r="E24" s="27"/>
      <c r="F24" s="34"/>
      <c r="G24" s="27"/>
      <c r="H24" s="34"/>
      <c r="I24" s="27"/>
      <c r="J24" s="34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s="10" customFormat="1" ht="18" customHeight="1" x14ac:dyDescent="0.25">
      <c r="A25" s="15">
        <v>5</v>
      </c>
      <c r="B25" s="78" t="s">
        <v>2</v>
      </c>
      <c r="C25" s="27"/>
      <c r="D25" s="31">
        <f>SUMIFS('Income-Expense Input'!$H:$H,'Income-Expense Input'!$E:$E,$B25,'Income-Expense Input'!$F:$F,D$5)</f>
        <v>0</v>
      </c>
      <c r="E25" s="27"/>
      <c r="F25" s="31">
        <f>SUMIFS('Income-Expense Input'!$H:$H,'Income-Expense Input'!$E:$E,$B25,'Income-Expense Input'!$F:$F,F$5)</f>
        <v>0</v>
      </c>
      <c r="G25" s="27"/>
      <c r="H25" s="31">
        <f>SUMIFS('Income-Expense Input'!$H:$H,'Income-Expense Input'!$E:$E,$B25,'Income-Expense Input'!$F:$F,H$5)</f>
        <v>0</v>
      </c>
      <c r="I25" s="27"/>
      <c r="J25" s="31">
        <f>SUMIFS('Income-Expense Input'!$H:$H,'Income-Expense Input'!$E:$E,$B25,'Income-Expense Input'!$F:$F,J$5)</f>
        <v>0</v>
      </c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s="10" customFormat="1" ht="18" customHeight="1" x14ac:dyDescent="0.25">
      <c r="A26" s="15">
        <v>6</v>
      </c>
      <c r="B26" s="78" t="s">
        <v>431</v>
      </c>
      <c r="C26" s="27"/>
      <c r="D26" s="31">
        <f>SUMIFS('Income-Expense Input'!$H:$H,'Income-Expense Input'!$E:$E,$B26,'Income-Expense Input'!$F:$F,D$5)</f>
        <v>0</v>
      </c>
      <c r="E26" s="27"/>
      <c r="F26" s="31">
        <f>SUMIFS('Income-Expense Input'!$H:$H,'Income-Expense Input'!$E:$E,$B26,'Income-Expense Input'!$F:$F,F$5)</f>
        <v>0</v>
      </c>
      <c r="G26" s="27"/>
      <c r="H26" s="31">
        <f>SUMIFS('Income-Expense Input'!$H:$H,'Income-Expense Input'!$E:$E,$B26,'Income-Expense Input'!$F:$F,H$5)</f>
        <v>0</v>
      </c>
      <c r="I26" s="27"/>
      <c r="J26" s="31">
        <f>SUMIFS('Income-Expense Input'!$H:$H,'Income-Expense Input'!$E:$E,$B26,'Income-Expense Input'!$F:$F,J$5)</f>
        <v>0</v>
      </c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s="10" customFormat="1" ht="18" customHeight="1" x14ac:dyDescent="0.25">
      <c r="A27" s="15">
        <v>7</v>
      </c>
      <c r="B27" s="78" t="s">
        <v>425</v>
      </c>
      <c r="C27" s="27"/>
      <c r="D27" s="31">
        <f>SUMIFS('Income-Expense Input'!$H:$H,'Income-Expense Input'!$E:$E,$B27,'Income-Expense Input'!$F:$F,D$5)</f>
        <v>0</v>
      </c>
      <c r="E27" s="27"/>
      <c r="F27" s="31">
        <f>SUMIFS('Income-Expense Input'!$H:$H,'Income-Expense Input'!$E:$E,$B27,'Income-Expense Input'!$F:$F,F$5)</f>
        <v>0</v>
      </c>
      <c r="G27" s="27"/>
      <c r="H27" s="31">
        <f>SUMIFS('Income-Expense Input'!$H:$H,'Income-Expense Input'!$E:$E,$B27,'Income-Expense Input'!$F:$F,H$5)</f>
        <v>0</v>
      </c>
      <c r="I27" s="27"/>
      <c r="J27" s="31">
        <f>SUMIFS('Income-Expense Input'!$H:$H,'Income-Expense Input'!$E:$E,$B27,'Income-Expense Input'!$F:$F,J$5)</f>
        <v>0</v>
      </c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s="10" customFormat="1" ht="18" customHeight="1" x14ac:dyDescent="0.25">
      <c r="A28" s="15">
        <v>8</v>
      </c>
      <c r="B28" s="78" t="s">
        <v>426</v>
      </c>
      <c r="C28" s="27"/>
      <c r="D28" s="31">
        <f>SUMIFS('Income-Expense Input'!$H:$H,'Income-Expense Input'!$E:$E,$B28,'Income-Expense Input'!$F:$F,D$5)</f>
        <v>0</v>
      </c>
      <c r="E28" s="27"/>
      <c r="F28" s="31">
        <f>SUMIFS('Income-Expense Input'!$H:$H,'Income-Expense Input'!$E:$E,$B28,'Income-Expense Input'!$F:$F,F$5)</f>
        <v>0</v>
      </c>
      <c r="G28" s="27"/>
      <c r="H28" s="31">
        <f>SUMIFS('Income-Expense Input'!$H:$H,'Income-Expense Input'!$E:$E,$B28,'Income-Expense Input'!$F:$F,H$5)</f>
        <v>0</v>
      </c>
      <c r="I28" s="27"/>
      <c r="J28" s="31">
        <f>SUMIFS('Income-Expense Input'!$H:$H,'Income-Expense Input'!$E:$E,$B28,'Income-Expense Input'!$F:$F,J$5)</f>
        <v>0</v>
      </c>
      <c r="K28" s="9"/>
      <c r="L28" s="9" t="s">
        <v>452</v>
      </c>
      <c r="M28" s="9"/>
      <c r="N28" s="9"/>
      <c r="O28" s="9"/>
      <c r="P28" s="9"/>
      <c r="Q28" s="9"/>
      <c r="R28" s="9"/>
      <c r="S28" s="9"/>
      <c r="T28" s="9"/>
    </row>
    <row r="29" spans="1:20" s="10" customFormat="1" ht="18" customHeight="1" x14ac:dyDescent="0.25">
      <c r="A29" s="15">
        <v>9</v>
      </c>
      <c r="B29" s="78" t="s">
        <v>3</v>
      </c>
      <c r="C29" s="27"/>
      <c r="D29" s="31">
        <f>SUMIFS('Income-Expense Input'!$H:$H,'Income-Expense Input'!$E:$E,$B29,'Income-Expense Input'!$F:$F,D$5)</f>
        <v>0</v>
      </c>
      <c r="E29" s="27"/>
      <c r="F29" s="31">
        <f>SUMIFS('Income-Expense Input'!$H:$H,'Income-Expense Input'!$E:$E,$B29,'Income-Expense Input'!$F:$F,F$5)</f>
        <v>0</v>
      </c>
      <c r="G29" s="27"/>
      <c r="H29" s="31">
        <f>SUMIFS('Income-Expense Input'!$H:$H,'Income-Expense Input'!$E:$E,$B29,'Income-Expense Input'!$F:$F,H$5)</f>
        <v>0</v>
      </c>
      <c r="I29" s="27"/>
      <c r="J29" s="31">
        <f>SUMIFS('Income-Expense Input'!$H:$H,'Income-Expense Input'!$E:$E,$B29,'Income-Expense Input'!$F:$F,J$5)</f>
        <v>0</v>
      </c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s="10" customFormat="1" ht="18" customHeight="1" x14ac:dyDescent="0.25">
      <c r="A30" s="15">
        <v>10</v>
      </c>
      <c r="B30" s="78" t="s">
        <v>434</v>
      </c>
      <c r="C30" s="27"/>
      <c r="D30" s="31">
        <f>SUMIFS('Income-Expense Input'!$H:$H,'Income-Expense Input'!$E:$E,$B30,'Income-Expense Input'!$F:$F,D$5)</f>
        <v>0</v>
      </c>
      <c r="E30" s="27"/>
      <c r="F30" s="31">
        <f>SUMIFS('Income-Expense Input'!$H:$H,'Income-Expense Input'!$E:$E,$B30,'Income-Expense Input'!$F:$F,F$5)</f>
        <v>0</v>
      </c>
      <c r="G30" s="27"/>
      <c r="H30" s="31">
        <f>SUMIFS('Income-Expense Input'!$H:$H,'Income-Expense Input'!$E:$E,$B30,'Income-Expense Input'!$F:$F,H$5)</f>
        <v>0</v>
      </c>
      <c r="I30" s="27"/>
      <c r="J30" s="31">
        <f>SUMIFS('Income-Expense Input'!$H:$H,'Income-Expense Input'!$E:$E,$B30,'Income-Expense Input'!$F:$F,J$5)</f>
        <v>0</v>
      </c>
      <c r="K30" s="9"/>
      <c r="L30" s="9" t="str">
        <f>D5</f>
        <v>Property 1</v>
      </c>
      <c r="M30" s="9"/>
      <c r="N30" s="9"/>
      <c r="O30" s="9"/>
      <c r="P30" s="9"/>
      <c r="Q30" s="9"/>
      <c r="R30" s="9"/>
      <c r="S30" s="9"/>
      <c r="T30" s="9"/>
    </row>
    <row r="31" spans="1:20" s="10" customFormat="1" ht="18" customHeight="1" x14ac:dyDescent="0.25">
      <c r="A31" s="15">
        <v>11</v>
      </c>
      <c r="B31" s="78" t="s">
        <v>427</v>
      </c>
      <c r="C31" s="27"/>
      <c r="D31" s="31">
        <f>SUMIFS('Income-Expense Input'!$H:$H,'Income-Expense Input'!$E:$E,$B31,'Income-Expense Input'!$F:$F,D$5)</f>
        <v>0</v>
      </c>
      <c r="E31" s="27"/>
      <c r="F31" s="31">
        <f>SUMIFS('Income-Expense Input'!$H:$H,'Income-Expense Input'!$E:$E,$B31,'Income-Expense Input'!$F:$F,F$5)</f>
        <v>0</v>
      </c>
      <c r="G31" s="27"/>
      <c r="H31" s="31">
        <f>SUMIFS('Income-Expense Input'!$H:$H,'Income-Expense Input'!$E:$E,$B31,'Income-Expense Input'!$F:$F,H$5)</f>
        <v>0</v>
      </c>
      <c r="I31" s="27"/>
      <c r="J31" s="31">
        <f>SUMIFS('Income-Expense Input'!$H:$H,'Income-Expense Input'!$E:$E,$B31,'Income-Expense Input'!$F:$F,J$5)</f>
        <v>0</v>
      </c>
      <c r="K31" s="9"/>
      <c r="L31" s="9" t="str">
        <f>F5</f>
        <v>Property 2</v>
      </c>
      <c r="M31" s="9"/>
      <c r="N31" s="9"/>
      <c r="O31" s="9"/>
      <c r="P31" s="9"/>
      <c r="Q31" s="9"/>
      <c r="R31" s="9"/>
      <c r="S31" s="9"/>
      <c r="T31" s="9"/>
    </row>
    <row r="32" spans="1:20" s="10" customFormat="1" ht="18" customHeight="1" x14ac:dyDescent="0.25">
      <c r="A32" s="15">
        <v>12</v>
      </c>
      <c r="B32" s="78" t="s">
        <v>404</v>
      </c>
      <c r="C32" s="27"/>
      <c r="D32" s="31">
        <f>SUMIFS('Income-Expense Input'!$H:$H,'Income-Expense Input'!$E:$E,$B32,'Income-Expense Input'!$F:$F,D$5)</f>
        <v>0</v>
      </c>
      <c r="E32" s="27"/>
      <c r="F32" s="31">
        <f>SUMIFS('Income-Expense Input'!$H:$H,'Income-Expense Input'!$E:$E,$B32,'Income-Expense Input'!$F:$F,F$5)</f>
        <v>0</v>
      </c>
      <c r="G32" s="27"/>
      <c r="H32" s="31">
        <f>SUMIFS('Income-Expense Input'!$H:$H,'Income-Expense Input'!$E:$E,$B32,'Income-Expense Input'!$F:$F,H$5)</f>
        <v>0</v>
      </c>
      <c r="I32" s="27"/>
      <c r="J32" s="31">
        <f>SUMIFS('Income-Expense Input'!$H:$H,'Income-Expense Input'!$E:$E,$B32,'Income-Expense Input'!$F:$F,J$5)</f>
        <v>0</v>
      </c>
      <c r="K32" s="9"/>
      <c r="L32" s="9" t="str">
        <f>H5</f>
        <v>Property 3</v>
      </c>
      <c r="M32" s="9"/>
      <c r="N32" s="9"/>
      <c r="O32" s="9"/>
      <c r="P32" s="9"/>
      <c r="Q32" s="9"/>
      <c r="R32" s="9"/>
      <c r="S32" s="9"/>
      <c r="T32" s="9"/>
    </row>
    <row r="33" spans="1:20" s="10" customFormat="1" ht="18" customHeight="1" x14ac:dyDescent="0.25">
      <c r="A33" s="15">
        <v>13</v>
      </c>
      <c r="B33" s="78" t="s">
        <v>428</v>
      </c>
      <c r="C33" s="27"/>
      <c r="D33" s="31">
        <f>SUMIFS('Income-Expense Input'!$H:$H,'Income-Expense Input'!$E:$E,$B33,'Income-Expense Input'!$F:$F,D$5)</f>
        <v>0</v>
      </c>
      <c r="E33" s="27"/>
      <c r="F33" s="31">
        <f>SUMIFS('Income-Expense Input'!$H:$H,'Income-Expense Input'!$E:$E,$B33,'Income-Expense Input'!$F:$F,F$5)</f>
        <v>0</v>
      </c>
      <c r="G33" s="27"/>
      <c r="H33" s="31">
        <f>SUMIFS('Income-Expense Input'!$H:$H,'Income-Expense Input'!$E:$E,$B33,'Income-Expense Input'!$F:$F,H$5)</f>
        <v>0</v>
      </c>
      <c r="I33" s="27"/>
      <c r="J33" s="31">
        <f>SUMIFS('Income-Expense Input'!$H:$H,'Income-Expense Input'!$E:$E,$B33,'Income-Expense Input'!$F:$F,J$5)</f>
        <v>0</v>
      </c>
      <c r="K33" s="9"/>
      <c r="L33" s="9" t="str">
        <f>J5</f>
        <v>Property 4</v>
      </c>
      <c r="M33" s="9"/>
      <c r="N33" s="9"/>
      <c r="O33" s="9"/>
      <c r="P33" s="9"/>
      <c r="Q33" s="9"/>
      <c r="R33" s="9"/>
      <c r="S33" s="9"/>
      <c r="T33" s="9"/>
    </row>
    <row r="34" spans="1:20" s="10" customFormat="1" ht="18" customHeight="1" x14ac:dyDescent="0.25">
      <c r="A34" s="15">
        <v>14</v>
      </c>
      <c r="B34" s="78" t="s">
        <v>429</v>
      </c>
      <c r="C34" s="27"/>
      <c r="D34" s="31">
        <f>SUMIFS('Income-Expense Input'!$H:$H,'Income-Expense Input'!$E:$E,$B34,'Income-Expense Input'!$F:$F,D$5)</f>
        <v>0</v>
      </c>
      <c r="E34" s="27"/>
      <c r="F34" s="31">
        <f>SUMIFS('Income-Expense Input'!$H:$H,'Income-Expense Input'!$E:$E,$B34,'Income-Expense Input'!$F:$F,F$5)</f>
        <v>0</v>
      </c>
      <c r="G34" s="27"/>
      <c r="H34" s="31">
        <f>SUMIFS('Income-Expense Input'!$H:$H,'Income-Expense Input'!$E:$E,$B34,'Income-Expense Input'!$F:$F,H$5)</f>
        <v>0</v>
      </c>
      <c r="I34" s="27"/>
      <c r="J34" s="31">
        <f>SUMIFS('Income-Expense Input'!$H:$H,'Income-Expense Input'!$E:$E,$B34,'Income-Expense Input'!$F:$F,J$5)</f>
        <v>0</v>
      </c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s="10" customFormat="1" ht="18" customHeight="1" x14ac:dyDescent="0.25">
      <c r="A35" s="15">
        <v>15</v>
      </c>
      <c r="B35" s="78" t="s">
        <v>4</v>
      </c>
      <c r="C35" s="27"/>
      <c r="D35" s="31">
        <f>SUMIFS('Income-Expense Input'!$H:$H,'Income-Expense Input'!$E:$E,$B35,'Income-Expense Input'!$F:$F,D$5)</f>
        <v>0</v>
      </c>
      <c r="E35" s="27"/>
      <c r="F35" s="31">
        <f>SUMIFS('Income-Expense Input'!$H:$H,'Income-Expense Input'!$E:$E,$B35,'Income-Expense Input'!$F:$F,F$5)</f>
        <v>0</v>
      </c>
      <c r="G35" s="27"/>
      <c r="H35" s="31">
        <f>SUMIFS('Income-Expense Input'!$H:$H,'Income-Expense Input'!$E:$E,$B35,'Income-Expense Input'!$F:$F,H$5)</f>
        <v>0</v>
      </c>
      <c r="I35" s="27"/>
      <c r="J35" s="31">
        <f>SUMIFS('Income-Expense Input'!$H:$H,'Income-Expense Input'!$E:$E,$B35,'Income-Expense Input'!$F:$F,J$5)</f>
        <v>0</v>
      </c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s="10" customFormat="1" ht="18" customHeight="1" x14ac:dyDescent="0.25">
      <c r="A36" s="15">
        <v>16</v>
      </c>
      <c r="B36" s="78" t="s">
        <v>430</v>
      </c>
      <c r="C36" s="27"/>
      <c r="D36" s="31">
        <f>SUMIFS('Income-Expense Input'!$H:$H,'Income-Expense Input'!$E:$E,$B36,'Income-Expense Input'!$F:$F,D$5)</f>
        <v>0</v>
      </c>
      <c r="E36" s="27"/>
      <c r="F36" s="31">
        <f>SUMIFS('Income-Expense Input'!$H:$H,'Income-Expense Input'!$E:$E,$B36,'Income-Expense Input'!$F:$F,F$5)</f>
        <v>0</v>
      </c>
      <c r="G36" s="27"/>
      <c r="H36" s="31">
        <f>SUMIFS('Income-Expense Input'!$H:$H,'Income-Expense Input'!$E:$E,$B36,'Income-Expense Input'!$F:$F,H$5)</f>
        <v>0</v>
      </c>
      <c r="I36" s="27"/>
      <c r="J36" s="31">
        <f>SUMIFS('Income-Expense Input'!$H:$H,'Income-Expense Input'!$E:$E,$B36,'Income-Expense Input'!$F:$F,J$5)</f>
        <v>0</v>
      </c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s="10" customFormat="1" ht="18" customHeight="1" x14ac:dyDescent="0.25">
      <c r="A37" s="15">
        <v>17</v>
      </c>
      <c r="B37" s="78" t="s">
        <v>5</v>
      </c>
      <c r="C37" s="27"/>
      <c r="D37" s="31">
        <f>SUMIFS('Income-Expense Input'!$H:$H,'Income-Expense Input'!$E:$E,$B37,'Income-Expense Input'!$F:$F,D$5)</f>
        <v>0</v>
      </c>
      <c r="E37" s="27"/>
      <c r="F37" s="31">
        <f>SUMIFS('Income-Expense Input'!$H:$H,'Income-Expense Input'!$E:$E,$B37,'Income-Expense Input'!$F:$F,F$5)</f>
        <v>0</v>
      </c>
      <c r="G37" s="27"/>
      <c r="H37" s="31">
        <f>SUMIFS('Income-Expense Input'!$H:$H,'Income-Expense Input'!$E:$E,$B37,'Income-Expense Input'!$F:$F,H$5)</f>
        <v>0</v>
      </c>
      <c r="I37" s="27"/>
      <c r="J37" s="31">
        <f>SUMIFS('Income-Expense Input'!$H:$H,'Income-Expense Input'!$E:$E,$B37,'Income-Expense Input'!$F:$F,J$5)</f>
        <v>0</v>
      </c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s="10" customFormat="1" ht="18" customHeight="1" x14ac:dyDescent="0.25">
      <c r="A38" s="15">
        <v>18</v>
      </c>
      <c r="B38" s="79" t="s">
        <v>435</v>
      </c>
      <c r="C38" s="27"/>
      <c r="D38" s="31">
        <f>SUMIFS('Income-Expense Input'!$H:$H,'Income-Expense Input'!$E:$E,$B38,'Income-Expense Input'!$F:$F,D$5)</f>
        <v>0</v>
      </c>
      <c r="E38" s="27"/>
      <c r="F38" s="31">
        <f>SUMIFS('Income-Expense Input'!$H:$H,'Income-Expense Input'!$E:$E,$B38,'Income-Expense Input'!$F:$F,F$5)</f>
        <v>0</v>
      </c>
      <c r="G38" s="27"/>
      <c r="H38" s="31">
        <f>SUMIFS('Income-Expense Input'!$H:$H,'Income-Expense Input'!$E:$E,$B38,'Income-Expense Input'!$F:$F,H$5)</f>
        <v>0</v>
      </c>
      <c r="I38" s="27"/>
      <c r="J38" s="31">
        <f>SUMIFS('Income-Expense Input'!$H:$H,'Income-Expense Input'!$E:$E,$B38,'Income-Expense Input'!$F:$F,J$5)</f>
        <v>0</v>
      </c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s="10" customFormat="1" ht="18" customHeight="1" x14ac:dyDescent="0.25">
      <c r="A39" s="15">
        <v>19</v>
      </c>
      <c r="B39" s="112" t="s">
        <v>433</v>
      </c>
      <c r="C39" s="27"/>
      <c r="D39" s="31">
        <f>SUMIFS('Income-Expense Input'!$H:$H,'Income-Expense Input'!$E:$E,$B39,'Income-Expense Input'!$F:$F,D$5)</f>
        <v>0</v>
      </c>
      <c r="E39" s="27"/>
      <c r="F39" s="31">
        <f>SUMIFS('Income-Expense Input'!$H:$H,'Income-Expense Input'!$E:$E,$B39,'Income-Expense Input'!$F:$F,F$5)</f>
        <v>0</v>
      </c>
      <c r="G39" s="27"/>
      <c r="H39" s="31">
        <f>SUMIFS('Income-Expense Input'!$H:$H,'Income-Expense Input'!$E:$E,$B39,'Income-Expense Input'!$F:$F,H$5)</f>
        <v>0</v>
      </c>
      <c r="I39" s="27"/>
      <c r="J39" s="31">
        <f>SUMIFS('Income-Expense Input'!$H:$H,'Income-Expense Input'!$E:$E,$B39,'Income-Expense Input'!$F:$F,J$5)</f>
        <v>0</v>
      </c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s="10" customFormat="1" ht="18" customHeight="1" x14ac:dyDescent="0.25">
      <c r="A40" s="15"/>
      <c r="B40" s="35" t="s">
        <v>432</v>
      </c>
      <c r="C40" s="27"/>
      <c r="D40" s="31">
        <f>SUMIFS('Income-Expense Input'!$H:$H,'Income-Expense Input'!$E:$E,$B40,'Income-Expense Input'!$F:$F,D$5)</f>
        <v>0</v>
      </c>
      <c r="E40" s="27"/>
      <c r="F40" s="31">
        <f>SUMIFS('Income-Expense Input'!$H:$H,'Income-Expense Input'!$E:$E,$B40,'Income-Expense Input'!$F:$F,F$5)</f>
        <v>0</v>
      </c>
      <c r="G40" s="27"/>
      <c r="H40" s="31">
        <f>SUMIFS('Income-Expense Input'!$H:$H,'Income-Expense Input'!$E:$E,$B40,'Income-Expense Input'!$F:$F,H$5)</f>
        <v>0</v>
      </c>
      <c r="I40" s="27"/>
      <c r="J40" s="31">
        <f>SUMIFS('Income-Expense Input'!$H:$H,'Income-Expense Input'!$E:$E,$B40,'Income-Expense Input'!$F:$F,J$5)</f>
        <v>0</v>
      </c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s="10" customFormat="1" ht="18" customHeight="1" x14ac:dyDescent="0.25">
      <c r="A41" s="15"/>
      <c r="B41" s="36" t="s">
        <v>411</v>
      </c>
      <c r="C41" s="27"/>
      <c r="D41" s="31">
        <f>SUMIFS('Income-Expense Input'!$H:$H,'Income-Expense Input'!$E:$E,$B41,'Income-Expense Input'!$F:$F,D$5)</f>
        <v>0</v>
      </c>
      <c r="E41" s="27"/>
      <c r="F41" s="31">
        <f>SUMIFS('Income-Expense Input'!$H:$H,'Income-Expense Input'!$E:$E,$B41,'Income-Expense Input'!$F:$F,F$5)</f>
        <v>0</v>
      </c>
      <c r="G41" s="27"/>
      <c r="H41" s="31">
        <f>SUMIFS('Income-Expense Input'!$H:$H,'Income-Expense Input'!$E:$E,$B41,'Income-Expense Input'!$F:$F,H$5)</f>
        <v>0</v>
      </c>
      <c r="I41" s="27"/>
      <c r="J41" s="31">
        <f>SUMIFS('Income-Expense Input'!$H:$H,'Income-Expense Input'!$E:$E,$B41,'Income-Expense Input'!$F:$F,J$5)</f>
        <v>0</v>
      </c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s="10" customFormat="1" ht="18" customHeight="1" x14ac:dyDescent="0.25">
      <c r="A42" s="15"/>
      <c r="B42" s="36"/>
      <c r="C42" s="27"/>
      <c r="D42" s="31">
        <f>SUMIFS('Income-Expense Input'!$H:$H,'Income-Expense Input'!$E:$E,$B42,'Income-Expense Input'!$F:$F,D$5)</f>
        <v>0</v>
      </c>
      <c r="E42" s="27"/>
      <c r="F42" s="31">
        <f>SUMIFS('Income-Expense Input'!$H:$H,'Income-Expense Input'!$E:$E,$B42,'Income-Expense Input'!$F:$F,F$5)</f>
        <v>0</v>
      </c>
      <c r="G42" s="27"/>
      <c r="H42" s="31">
        <f>SUMIFS('Income-Expense Input'!$H:$H,'Income-Expense Input'!$E:$E,$B42,'Income-Expense Input'!$F:$F,H$5)</f>
        <v>0</v>
      </c>
      <c r="I42" s="27"/>
      <c r="J42" s="31">
        <f>SUMIFS('Income-Expense Input'!$H:$H,'Income-Expense Input'!$E:$E,$B42,'Income-Expense Input'!$F:$F,J$5)</f>
        <v>0</v>
      </c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s="10" customFormat="1" ht="18" customHeight="1" thickBot="1" x14ac:dyDescent="0.3">
      <c r="A43" s="15"/>
      <c r="B43" s="37"/>
      <c r="C43" s="27"/>
      <c r="D43" s="31">
        <f>SUMIFS('Income-Expense Input'!$H:$H,'Income-Expense Input'!$E:$E,$B43,'Income-Expense Input'!$F:$F,D$5)</f>
        <v>0</v>
      </c>
      <c r="E43" s="27"/>
      <c r="F43" s="31">
        <f>SUMIFS('Income-Expense Input'!$H:$H,'Income-Expense Input'!$E:$E,$B43,'Income-Expense Input'!$F:$F,F$5)</f>
        <v>0</v>
      </c>
      <c r="G43" s="27"/>
      <c r="H43" s="31">
        <f>SUMIFS('Income-Expense Input'!$H:$H,'Income-Expense Input'!$E:$E,$B43,'Income-Expense Input'!$F:$F,H$5)</f>
        <v>0</v>
      </c>
      <c r="I43" s="27"/>
      <c r="J43" s="31">
        <f>SUMIFS('Income-Expense Input'!$H:$H,'Income-Expense Input'!$E:$E,$B43,'Income-Expense Input'!$F:$F,J$5)</f>
        <v>0</v>
      </c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s="10" customFormat="1" ht="15.75" x14ac:dyDescent="0.25">
      <c r="A44" s="15"/>
      <c r="B44" s="113" t="s">
        <v>436</v>
      </c>
      <c r="C44" s="27"/>
      <c r="D44" s="38">
        <f>SUM(D22:D43)</f>
        <v>0</v>
      </c>
      <c r="E44" s="27"/>
      <c r="F44" s="38">
        <f>SUM(F22:F43)</f>
        <v>0</v>
      </c>
      <c r="G44" s="27"/>
      <c r="H44" s="38">
        <f>SUM(H22:H43)</f>
        <v>0</v>
      </c>
      <c r="I44" s="27"/>
      <c r="J44" s="38">
        <f>SUM(J22:J43)</f>
        <v>0</v>
      </c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s="10" customFormat="1" ht="16.5" thickBot="1" x14ac:dyDescent="0.3">
      <c r="A45" s="15"/>
      <c r="B45" s="113" t="s">
        <v>406</v>
      </c>
      <c r="C45" s="27"/>
      <c r="D45" s="39">
        <f>D16+D17-D44</f>
        <v>0</v>
      </c>
      <c r="E45" s="27"/>
      <c r="F45" s="39">
        <f>F16+F17-F44</f>
        <v>0</v>
      </c>
      <c r="G45" s="27"/>
      <c r="H45" s="39">
        <f>H16+H17-H44</f>
        <v>0</v>
      </c>
      <c r="I45" s="27"/>
      <c r="J45" s="39">
        <f>J16+J17-J44</f>
        <v>27.419797093501508</v>
      </c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s="9" customFormat="1" ht="15.75" thickBot="1" x14ac:dyDescent="0.3">
      <c r="A46" s="8"/>
      <c r="B46" s="114"/>
      <c r="C46" s="27"/>
      <c r="D46" s="32"/>
      <c r="E46" s="27"/>
      <c r="F46" s="32"/>
      <c r="G46" s="27"/>
      <c r="H46" s="32"/>
      <c r="I46" s="27"/>
      <c r="J46" s="32"/>
    </row>
    <row r="47" spans="1:20" s="10" customFormat="1" ht="18.75" x14ac:dyDescent="0.3">
      <c r="A47" s="15"/>
      <c r="B47" s="115" t="s">
        <v>444</v>
      </c>
      <c r="C47" s="29"/>
      <c r="D47" s="126" t="s">
        <v>444</v>
      </c>
      <c r="E47" s="127"/>
      <c r="F47" s="126" t="s">
        <v>444</v>
      </c>
      <c r="G47" s="127"/>
      <c r="H47" s="126" t="s">
        <v>444</v>
      </c>
      <c r="I47" s="127"/>
      <c r="J47" s="126" t="s">
        <v>444</v>
      </c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s="10" customFormat="1" x14ac:dyDescent="0.25">
      <c r="A48" s="15"/>
      <c r="B48" s="116" t="s">
        <v>418</v>
      </c>
      <c r="C48" s="27"/>
      <c r="D48" s="57"/>
      <c r="E48" s="27"/>
      <c r="F48" s="57"/>
      <c r="G48" s="27"/>
      <c r="H48" s="57"/>
      <c r="I48" s="27"/>
      <c r="J48" s="57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s="10" customFormat="1" x14ac:dyDescent="0.25">
      <c r="A49" s="15"/>
      <c r="B49" s="116" t="s">
        <v>419</v>
      </c>
      <c r="C49" s="27"/>
      <c r="D49" s="58"/>
      <c r="E49" s="27"/>
      <c r="F49" s="58"/>
      <c r="G49" s="27"/>
      <c r="H49" s="58"/>
      <c r="I49" s="27"/>
      <c r="J49" s="58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s="10" customFormat="1" ht="30" x14ac:dyDescent="0.25">
      <c r="A50" s="15"/>
      <c r="B50" s="116" t="s">
        <v>420</v>
      </c>
      <c r="C50" s="27"/>
      <c r="D50" s="58"/>
      <c r="E50" s="27"/>
      <c r="F50" s="58"/>
      <c r="G50" s="27"/>
      <c r="H50" s="58"/>
      <c r="I50" s="27"/>
      <c r="J50" s="58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s="10" customFormat="1" ht="16.5" thickBot="1" x14ac:dyDescent="0.3">
      <c r="A51" s="15"/>
      <c r="B51" s="116" t="s">
        <v>421</v>
      </c>
      <c r="C51" s="21"/>
      <c r="D51" s="59"/>
      <c r="E51" s="21"/>
      <c r="F51" s="60"/>
      <c r="G51" s="21"/>
      <c r="H51" s="60"/>
      <c r="I51" s="21"/>
      <c r="J51" s="60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s="10" customFormat="1" ht="16.5" thickBot="1" x14ac:dyDescent="0.3">
      <c r="A52" s="15"/>
      <c r="B52" s="117" t="s">
        <v>422</v>
      </c>
      <c r="C52" s="21"/>
      <c r="D52" s="56"/>
      <c r="E52" s="21"/>
      <c r="F52" s="59"/>
      <c r="G52" s="21"/>
      <c r="H52" s="59"/>
      <c r="I52" s="21"/>
      <c r="J52" s="5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s="9" customFormat="1" ht="15.75" thickBot="1" x14ac:dyDescent="0.3">
      <c r="A53" s="8"/>
      <c r="B53" s="118"/>
      <c r="C53" s="27"/>
      <c r="D53" s="40"/>
      <c r="E53" s="27"/>
      <c r="F53" s="40"/>
      <c r="G53" s="27"/>
      <c r="H53" s="40"/>
      <c r="I53" s="27"/>
      <c r="J53" s="40"/>
    </row>
    <row r="54" spans="1:20" s="10" customFormat="1" ht="38.25" thickBot="1" x14ac:dyDescent="0.3">
      <c r="A54" s="15"/>
      <c r="B54" s="119" t="s">
        <v>438</v>
      </c>
      <c r="C54" s="41"/>
      <c r="D54" s="119" t="s">
        <v>448</v>
      </c>
      <c r="E54" s="125"/>
      <c r="F54" s="119" t="s">
        <v>448</v>
      </c>
      <c r="G54" s="125"/>
      <c r="H54" s="119" t="s">
        <v>448</v>
      </c>
      <c r="I54" s="125"/>
      <c r="J54" s="119" t="s">
        <v>448</v>
      </c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s="45" customFormat="1" ht="15.75" x14ac:dyDescent="0.25">
      <c r="A55" s="42"/>
      <c r="B55" s="120" t="s">
        <v>7</v>
      </c>
      <c r="C55" s="43"/>
      <c r="D55" s="44"/>
      <c r="E55" s="43"/>
      <c r="F55" s="44"/>
      <c r="G55" s="43"/>
      <c r="H55" s="44"/>
      <c r="I55" s="43"/>
      <c r="J55" s="44"/>
      <c r="K55" s="9"/>
      <c r="L55" s="9"/>
      <c r="M55" s="9"/>
      <c r="N55" s="26"/>
      <c r="O55" s="26"/>
      <c r="P55" s="26"/>
      <c r="Q55" s="26"/>
      <c r="R55" s="26"/>
      <c r="S55" s="26"/>
      <c r="T55" s="26"/>
    </row>
    <row r="56" spans="1:20" s="10" customFormat="1" ht="15.75" x14ac:dyDescent="0.25">
      <c r="A56" s="15"/>
      <c r="B56" s="121" t="s">
        <v>447</v>
      </c>
      <c r="C56" s="46"/>
      <c r="D56" s="47"/>
      <c r="E56" s="46"/>
      <c r="F56" s="47"/>
      <c r="G56" s="46"/>
      <c r="H56" s="47"/>
      <c r="I56" s="46"/>
      <c r="J56" s="47"/>
      <c r="K56" s="21"/>
      <c r="L56" s="21"/>
      <c r="M56" s="48"/>
      <c r="N56" s="9"/>
      <c r="O56" s="9"/>
      <c r="P56" s="9"/>
      <c r="Q56" s="9"/>
      <c r="R56" s="9"/>
      <c r="S56" s="9"/>
      <c r="T56" s="9"/>
    </row>
    <row r="57" spans="1:20" s="10" customFormat="1" ht="15.75" x14ac:dyDescent="0.25">
      <c r="A57" s="15"/>
      <c r="B57" s="121" t="s">
        <v>446</v>
      </c>
      <c r="C57" s="46"/>
      <c r="D57" s="49"/>
      <c r="E57" s="46"/>
      <c r="F57" s="49"/>
      <c r="G57" s="46"/>
      <c r="H57" s="49"/>
      <c r="I57" s="46"/>
      <c r="J57" s="49"/>
      <c r="K57" s="21"/>
      <c r="L57" s="21"/>
      <c r="M57" s="48"/>
      <c r="N57" s="9"/>
      <c r="O57" s="9"/>
      <c r="P57" s="9"/>
      <c r="Q57" s="9"/>
      <c r="R57" s="9"/>
      <c r="S57" s="9"/>
      <c r="T57" s="9"/>
    </row>
    <row r="58" spans="1:20" s="10" customFormat="1" ht="16.5" thickBot="1" x14ac:dyDescent="0.3">
      <c r="A58" s="15"/>
      <c r="B58" s="122" t="s">
        <v>422</v>
      </c>
      <c r="C58" s="46"/>
      <c r="D58" s="50"/>
      <c r="E58" s="46"/>
      <c r="F58" s="50"/>
      <c r="G58" s="46"/>
      <c r="H58" s="50"/>
      <c r="I58" s="46"/>
      <c r="J58" s="50"/>
      <c r="K58" s="21"/>
      <c r="L58" s="21"/>
      <c r="M58" s="48"/>
      <c r="N58" s="9"/>
      <c r="O58" s="9"/>
      <c r="P58" s="9"/>
      <c r="Q58" s="9"/>
      <c r="R58" s="9"/>
      <c r="S58" s="9"/>
      <c r="T58" s="9"/>
    </row>
    <row r="59" spans="1:20" s="9" customFormat="1" ht="16.5" thickBot="1" x14ac:dyDescent="0.3">
      <c r="A59" s="8"/>
      <c r="B59" s="123"/>
      <c r="C59" s="46"/>
      <c r="D59" s="46"/>
      <c r="E59" s="46"/>
      <c r="F59" s="51"/>
      <c r="G59" s="46"/>
      <c r="H59" s="46"/>
      <c r="I59" s="46"/>
      <c r="J59" s="46"/>
      <c r="K59" s="21"/>
      <c r="L59" s="21"/>
      <c r="M59" s="48"/>
    </row>
    <row r="60" spans="1:20" s="10" customFormat="1" ht="15.75" x14ac:dyDescent="0.25">
      <c r="A60" s="15"/>
      <c r="B60" s="124" t="s">
        <v>7</v>
      </c>
      <c r="C60" s="46"/>
      <c r="D60" s="44"/>
      <c r="E60" s="43"/>
      <c r="F60" s="44"/>
      <c r="G60" s="43"/>
      <c r="H60" s="44"/>
      <c r="I60" s="43"/>
      <c r="J60" s="44"/>
      <c r="K60" s="21"/>
      <c r="L60" s="21"/>
      <c r="M60" s="48"/>
      <c r="N60" s="9"/>
      <c r="O60" s="9"/>
      <c r="P60" s="9"/>
      <c r="Q60" s="9"/>
      <c r="R60" s="9"/>
      <c r="S60" s="9"/>
      <c r="T60" s="9"/>
    </row>
    <row r="61" spans="1:20" s="10" customFormat="1" ht="15.75" x14ac:dyDescent="0.25">
      <c r="A61" s="15"/>
      <c r="B61" s="121" t="s">
        <v>447</v>
      </c>
      <c r="C61" s="46"/>
      <c r="D61" s="47"/>
      <c r="E61" s="46"/>
      <c r="F61" s="47"/>
      <c r="G61" s="46"/>
      <c r="H61" s="47"/>
      <c r="I61" s="46"/>
      <c r="J61" s="47"/>
      <c r="K61" s="21"/>
      <c r="L61" s="21"/>
      <c r="M61" s="48"/>
      <c r="N61" s="9"/>
      <c r="O61" s="9"/>
      <c r="P61" s="9"/>
      <c r="Q61" s="9"/>
      <c r="R61" s="9"/>
      <c r="S61" s="9"/>
      <c r="T61" s="9"/>
    </row>
    <row r="62" spans="1:20" s="10" customFormat="1" ht="15.75" x14ac:dyDescent="0.25">
      <c r="A62" s="15"/>
      <c r="B62" s="121" t="s">
        <v>446</v>
      </c>
      <c r="C62" s="46"/>
      <c r="D62" s="49"/>
      <c r="E62" s="46"/>
      <c r="F62" s="49"/>
      <c r="G62" s="46"/>
      <c r="H62" s="49"/>
      <c r="I62" s="46"/>
      <c r="J62" s="49"/>
      <c r="K62" s="21"/>
      <c r="L62" s="21"/>
      <c r="M62" s="48"/>
      <c r="N62" s="9"/>
      <c r="O62" s="9"/>
      <c r="P62" s="9"/>
      <c r="Q62" s="9"/>
      <c r="R62" s="9"/>
      <c r="S62" s="9"/>
      <c r="T62" s="9"/>
    </row>
    <row r="63" spans="1:20" s="10" customFormat="1" ht="16.5" thickBot="1" x14ac:dyDescent="0.3">
      <c r="A63" s="15"/>
      <c r="B63" s="122" t="s">
        <v>422</v>
      </c>
      <c r="C63" s="46"/>
      <c r="D63" s="50"/>
      <c r="E63" s="46"/>
      <c r="F63" s="50"/>
      <c r="G63" s="46"/>
      <c r="H63" s="50"/>
      <c r="I63" s="46"/>
      <c r="J63" s="50"/>
      <c r="K63" s="21"/>
      <c r="L63" s="21"/>
      <c r="M63" s="48"/>
      <c r="N63" s="9"/>
      <c r="O63" s="9"/>
      <c r="P63" s="9"/>
      <c r="Q63" s="9"/>
      <c r="R63" s="9"/>
      <c r="S63" s="9"/>
      <c r="T63" s="9"/>
    </row>
    <row r="64" spans="1:20" s="9" customFormat="1" x14ac:dyDescent="0.25">
      <c r="A64" s="8"/>
      <c r="B64" s="26"/>
      <c r="D64" s="26"/>
      <c r="F64" s="26"/>
      <c r="H64" s="26"/>
      <c r="J64" s="26"/>
    </row>
    <row r="65" spans="1:20" s="9" customFormat="1" ht="39.75" customHeight="1" x14ac:dyDescent="0.25">
      <c r="A65" s="52" t="s">
        <v>409</v>
      </c>
      <c r="B65" s="129" t="s">
        <v>410</v>
      </c>
      <c r="C65" s="129"/>
      <c r="D65" s="129"/>
      <c r="E65" s="53"/>
      <c r="F65" s="53"/>
      <c r="G65" s="53"/>
      <c r="H65" s="53"/>
      <c r="I65" s="53"/>
      <c r="J65" s="53"/>
    </row>
    <row r="66" spans="1:20" s="9" customFormat="1" x14ac:dyDescent="0.25">
      <c r="A66" s="8"/>
      <c r="B66" s="131"/>
      <c r="C66" s="131"/>
      <c r="D66" s="131"/>
      <c r="E66" s="26"/>
      <c r="F66" s="26"/>
      <c r="G66" s="26"/>
      <c r="H66" s="26"/>
      <c r="I66" s="26"/>
      <c r="J66" s="26"/>
    </row>
    <row r="67" spans="1:20" s="9" customFormat="1" x14ac:dyDescent="0.25">
      <c r="A67" s="8"/>
      <c r="B67" s="131"/>
      <c r="C67" s="131"/>
      <c r="D67" s="131"/>
      <c r="E67" s="26"/>
      <c r="F67" s="26"/>
      <c r="G67" s="26"/>
      <c r="H67" s="26"/>
      <c r="I67" s="26"/>
      <c r="J67" s="26"/>
    </row>
    <row r="68" spans="1:20" s="9" customFormat="1" x14ac:dyDescent="0.25">
      <c r="A68" s="8"/>
      <c r="B68" s="131"/>
      <c r="C68" s="131"/>
      <c r="D68" s="131"/>
      <c r="E68" s="26"/>
      <c r="F68" s="26"/>
      <c r="G68" s="26"/>
      <c r="H68" s="26"/>
      <c r="I68" s="26"/>
      <c r="J68" s="26"/>
    </row>
    <row r="69" spans="1:20" s="10" customFormat="1" x14ac:dyDescent="0.25">
      <c r="A69" s="15"/>
      <c r="B69" s="130"/>
      <c r="C69" s="130"/>
      <c r="D69" s="130"/>
      <c r="E69" s="26"/>
      <c r="F69" s="45"/>
      <c r="G69" s="26"/>
      <c r="H69" s="45"/>
      <c r="I69" s="26"/>
      <c r="J69" s="45"/>
      <c r="M69" s="9"/>
      <c r="N69" s="9"/>
      <c r="O69" s="9"/>
      <c r="P69" s="9"/>
      <c r="Q69" s="9"/>
      <c r="R69" s="9"/>
      <c r="S69" s="9"/>
      <c r="T69" s="9"/>
    </row>
    <row r="70" spans="1:20" s="10" customFormat="1" x14ac:dyDescent="0.25">
      <c r="A70" s="15"/>
      <c r="B70" s="130"/>
      <c r="C70" s="130"/>
      <c r="D70" s="130"/>
      <c r="E70" s="26"/>
      <c r="F70" s="45"/>
      <c r="G70" s="26"/>
      <c r="H70" s="45"/>
      <c r="I70" s="26"/>
      <c r="J70" s="45"/>
      <c r="M70" s="9"/>
      <c r="N70" s="9"/>
      <c r="O70" s="9"/>
      <c r="P70" s="9"/>
      <c r="Q70" s="9"/>
      <c r="R70" s="9"/>
      <c r="S70" s="9"/>
      <c r="T70" s="9"/>
    </row>
    <row r="71" spans="1:20" s="10" customFormat="1" x14ac:dyDescent="0.25">
      <c r="A71" s="15"/>
      <c r="B71" s="130"/>
      <c r="C71" s="130"/>
      <c r="D71" s="130"/>
      <c r="E71" s="26"/>
      <c r="F71" s="45"/>
      <c r="G71" s="26"/>
      <c r="H71" s="45"/>
      <c r="I71" s="26"/>
      <c r="J71" s="45"/>
      <c r="M71" s="9"/>
      <c r="N71" s="9"/>
      <c r="O71" s="9"/>
      <c r="P71" s="9"/>
      <c r="Q71" s="9"/>
      <c r="R71" s="9"/>
      <c r="S71" s="9"/>
      <c r="T71" s="9"/>
    </row>
    <row r="72" spans="1:20" s="10" customFormat="1" x14ac:dyDescent="0.25">
      <c r="A72" s="15"/>
      <c r="B72" s="45"/>
      <c r="C72" s="9"/>
      <c r="D72" s="45"/>
      <c r="E72" s="9"/>
      <c r="F72" s="45"/>
      <c r="G72" s="9"/>
      <c r="H72" s="45"/>
      <c r="I72" s="9"/>
      <c r="J72" s="45"/>
      <c r="M72" s="9"/>
      <c r="N72" s="9"/>
      <c r="O72" s="9"/>
      <c r="P72" s="9"/>
      <c r="Q72" s="9"/>
      <c r="R72" s="9"/>
      <c r="S72" s="9"/>
      <c r="T72" s="9"/>
    </row>
    <row r="73" spans="1:20" s="10" customFormat="1" x14ac:dyDescent="0.25">
      <c r="A73" s="15"/>
      <c r="B73" s="45"/>
      <c r="C73" s="9"/>
      <c r="D73" s="45"/>
      <c r="E73" s="9"/>
      <c r="F73" s="45"/>
      <c r="G73" s="9"/>
      <c r="H73" s="45"/>
      <c r="I73" s="9"/>
      <c r="J73" s="45"/>
      <c r="M73" s="9"/>
      <c r="N73" s="9"/>
      <c r="O73" s="9"/>
      <c r="P73" s="9"/>
      <c r="Q73" s="9"/>
      <c r="R73" s="9"/>
      <c r="S73" s="9"/>
      <c r="T73" s="9"/>
    </row>
    <row r="74" spans="1:20" s="10" customFormat="1" x14ac:dyDescent="0.25">
      <c r="A74" s="15"/>
      <c r="B74" s="45"/>
      <c r="C74" s="9"/>
      <c r="D74" s="45"/>
      <c r="E74" s="9"/>
      <c r="F74" s="45"/>
      <c r="G74" s="9"/>
      <c r="H74" s="45"/>
      <c r="I74" s="9"/>
      <c r="J74" s="45"/>
      <c r="M74" s="9"/>
      <c r="N74" s="9"/>
      <c r="O74" s="9"/>
      <c r="P74" s="9"/>
      <c r="Q74" s="9"/>
      <c r="R74" s="9"/>
      <c r="S74" s="9"/>
      <c r="T74" s="9"/>
    </row>
    <row r="75" spans="1:20" s="10" customFormat="1" x14ac:dyDescent="0.25">
      <c r="A75" s="15"/>
      <c r="B75" s="45"/>
      <c r="C75" s="9"/>
      <c r="D75" s="45"/>
      <c r="E75" s="9"/>
      <c r="F75" s="45"/>
      <c r="G75" s="9"/>
      <c r="H75" s="45"/>
      <c r="I75" s="9"/>
      <c r="J75" s="45"/>
      <c r="M75" s="9"/>
      <c r="N75" s="9"/>
      <c r="O75" s="9"/>
      <c r="P75" s="9"/>
      <c r="Q75" s="9"/>
      <c r="R75" s="9"/>
      <c r="S75" s="9"/>
      <c r="T75" s="9"/>
    </row>
    <row r="76" spans="1:20" s="10" customFormat="1" x14ac:dyDescent="0.25">
      <c r="A76" s="15"/>
      <c r="B76" s="45"/>
      <c r="C76" s="9"/>
      <c r="D76" s="45"/>
      <c r="E76" s="9"/>
      <c r="F76" s="45"/>
      <c r="G76" s="9"/>
      <c r="H76" s="45"/>
      <c r="I76" s="9"/>
      <c r="J76" s="45"/>
      <c r="M76" s="9"/>
      <c r="N76" s="9"/>
      <c r="O76" s="9"/>
      <c r="P76" s="9"/>
      <c r="Q76" s="9"/>
      <c r="R76" s="9"/>
      <c r="S76" s="9"/>
      <c r="T76" s="9"/>
    </row>
    <row r="77" spans="1:20" s="10" customFormat="1" x14ac:dyDescent="0.25">
      <c r="A77" s="15"/>
      <c r="B77" s="45"/>
      <c r="C77" s="9"/>
      <c r="D77" s="45"/>
      <c r="E77" s="9"/>
      <c r="F77" s="45"/>
      <c r="G77" s="9"/>
      <c r="H77" s="45"/>
      <c r="I77" s="9"/>
      <c r="J77" s="45"/>
      <c r="M77" s="9"/>
      <c r="N77" s="9"/>
      <c r="O77" s="9"/>
      <c r="P77" s="9"/>
      <c r="Q77" s="9"/>
      <c r="R77" s="9"/>
      <c r="S77" s="9"/>
      <c r="T77" s="9"/>
    </row>
    <row r="78" spans="1:20" s="10" customFormat="1" x14ac:dyDescent="0.25">
      <c r="A78" s="15"/>
      <c r="B78" s="45"/>
      <c r="C78" s="9"/>
      <c r="D78" s="45"/>
      <c r="E78" s="9"/>
      <c r="F78" s="45"/>
      <c r="G78" s="9"/>
      <c r="H78" s="45"/>
      <c r="I78" s="9"/>
      <c r="J78" s="45"/>
      <c r="M78" s="9"/>
      <c r="N78" s="9"/>
      <c r="O78" s="9"/>
      <c r="P78" s="9"/>
      <c r="Q78" s="9"/>
      <c r="R78" s="9"/>
      <c r="S78" s="9"/>
      <c r="T78" s="9"/>
    </row>
    <row r="79" spans="1:20" s="10" customFormat="1" x14ac:dyDescent="0.25">
      <c r="A79" s="15"/>
      <c r="B79" s="45"/>
      <c r="C79" s="9"/>
      <c r="D79" s="45"/>
      <c r="E79" s="9"/>
      <c r="F79" s="45"/>
      <c r="G79" s="9"/>
      <c r="H79" s="45"/>
      <c r="I79" s="9"/>
      <c r="J79" s="45"/>
      <c r="M79" s="9"/>
      <c r="N79" s="9"/>
      <c r="O79" s="9"/>
      <c r="P79" s="9"/>
      <c r="Q79" s="9"/>
      <c r="R79" s="9"/>
      <c r="S79" s="9"/>
      <c r="T79" s="9"/>
    </row>
    <row r="80" spans="1:20" s="10" customFormat="1" x14ac:dyDescent="0.25">
      <c r="A80" s="15"/>
      <c r="B80" s="45"/>
      <c r="C80" s="9"/>
      <c r="D80" s="45"/>
      <c r="E80" s="9"/>
      <c r="F80" s="45"/>
      <c r="G80" s="9"/>
      <c r="H80" s="45"/>
      <c r="I80" s="9"/>
      <c r="J80" s="45"/>
      <c r="M80" s="9"/>
      <c r="N80" s="9"/>
      <c r="O80" s="9"/>
      <c r="P80" s="9"/>
      <c r="Q80" s="9"/>
      <c r="R80" s="9"/>
      <c r="S80" s="9"/>
      <c r="T80" s="9"/>
    </row>
    <row r="81" spans="1:20" s="10" customFormat="1" x14ac:dyDescent="0.25">
      <c r="A81" s="15"/>
      <c r="B81" s="45"/>
      <c r="C81" s="9"/>
      <c r="D81" s="45"/>
      <c r="E81" s="9"/>
      <c r="F81" s="45"/>
      <c r="G81" s="9"/>
      <c r="H81" s="45"/>
      <c r="I81" s="9"/>
      <c r="J81" s="45"/>
      <c r="M81" s="9"/>
      <c r="N81" s="9"/>
      <c r="O81" s="9"/>
      <c r="P81" s="9"/>
      <c r="Q81" s="9"/>
      <c r="R81" s="9"/>
      <c r="S81" s="9"/>
      <c r="T81" s="9"/>
    </row>
    <row r="82" spans="1:20" s="10" customFormat="1" x14ac:dyDescent="0.25">
      <c r="A82" s="15"/>
      <c r="B82" s="45"/>
      <c r="C82" s="9"/>
      <c r="D82" s="45"/>
      <c r="E82" s="9"/>
      <c r="F82" s="45"/>
      <c r="G82" s="9"/>
      <c r="H82" s="45"/>
      <c r="I82" s="9"/>
      <c r="J82" s="45"/>
      <c r="M82" s="9"/>
      <c r="N82" s="9"/>
      <c r="O82" s="9"/>
      <c r="P82" s="9"/>
      <c r="Q82" s="9"/>
      <c r="R82" s="9"/>
      <c r="S82" s="9"/>
      <c r="T82" s="9"/>
    </row>
    <row r="83" spans="1:20" s="10" customFormat="1" x14ac:dyDescent="0.25">
      <c r="A83" s="15"/>
      <c r="B83" s="45"/>
      <c r="C83" s="9"/>
      <c r="D83" s="45"/>
      <c r="E83" s="9"/>
      <c r="F83" s="45"/>
      <c r="G83" s="9"/>
      <c r="H83" s="45"/>
      <c r="I83" s="9"/>
      <c r="J83" s="45"/>
      <c r="M83" s="9"/>
      <c r="N83" s="9"/>
      <c r="O83" s="9"/>
      <c r="P83" s="9"/>
      <c r="Q83" s="9"/>
      <c r="R83" s="9"/>
      <c r="S83" s="9"/>
      <c r="T83" s="9"/>
    </row>
    <row r="84" spans="1:20" s="10" customFormat="1" x14ac:dyDescent="0.25">
      <c r="A84" s="15"/>
      <c r="B84" s="45"/>
      <c r="C84" s="9"/>
      <c r="D84" s="45"/>
      <c r="E84" s="9"/>
      <c r="F84" s="45"/>
      <c r="G84" s="9"/>
      <c r="H84" s="45"/>
      <c r="I84" s="9"/>
      <c r="J84" s="45"/>
      <c r="M84" s="9"/>
      <c r="N84" s="9"/>
      <c r="O84" s="9"/>
      <c r="P84" s="9"/>
      <c r="Q84" s="9"/>
      <c r="R84" s="9"/>
      <c r="S84" s="9"/>
      <c r="T84" s="9"/>
    </row>
    <row r="85" spans="1:20" s="10" customFormat="1" x14ac:dyDescent="0.25">
      <c r="A85" s="15"/>
      <c r="B85" s="45"/>
      <c r="C85" s="9"/>
      <c r="D85" s="45"/>
      <c r="E85" s="9"/>
      <c r="F85" s="45"/>
      <c r="G85" s="9"/>
      <c r="H85" s="45"/>
      <c r="I85" s="9"/>
      <c r="J85" s="45"/>
      <c r="M85" s="9"/>
      <c r="N85" s="9"/>
      <c r="O85" s="9"/>
      <c r="P85" s="9"/>
      <c r="Q85" s="9"/>
      <c r="R85" s="9"/>
      <c r="S85" s="9"/>
      <c r="T85" s="9"/>
    </row>
    <row r="86" spans="1:20" s="10" customFormat="1" x14ac:dyDescent="0.25">
      <c r="A86" s="15"/>
      <c r="B86" s="45"/>
      <c r="C86" s="9"/>
      <c r="D86" s="45"/>
      <c r="E86" s="9"/>
      <c r="F86" s="45"/>
      <c r="G86" s="9"/>
      <c r="H86" s="45"/>
      <c r="I86" s="9"/>
      <c r="J86" s="45"/>
      <c r="M86" s="9"/>
      <c r="N86" s="9"/>
      <c r="O86" s="9"/>
      <c r="P86" s="9"/>
      <c r="Q86" s="9"/>
      <c r="R86" s="9"/>
      <c r="S86" s="9"/>
      <c r="T86" s="9"/>
    </row>
    <row r="87" spans="1:20" s="10" customFormat="1" x14ac:dyDescent="0.25">
      <c r="A87" s="15"/>
      <c r="B87" s="45"/>
      <c r="C87" s="9"/>
      <c r="D87" s="45"/>
      <c r="E87" s="9"/>
      <c r="F87" s="45"/>
      <c r="G87" s="9"/>
      <c r="H87" s="45"/>
      <c r="I87" s="9"/>
      <c r="J87" s="45"/>
      <c r="M87" s="9"/>
      <c r="N87" s="9"/>
      <c r="O87" s="9"/>
      <c r="P87" s="9"/>
      <c r="Q87" s="9"/>
      <c r="R87" s="9"/>
      <c r="S87" s="9"/>
      <c r="T87" s="9"/>
    </row>
    <row r="88" spans="1:20" s="10" customFormat="1" x14ac:dyDescent="0.25">
      <c r="A88" s="15"/>
      <c r="B88" s="45"/>
      <c r="C88" s="9"/>
      <c r="D88" s="45"/>
      <c r="E88" s="9"/>
      <c r="F88" s="45"/>
      <c r="G88" s="9"/>
      <c r="H88" s="45"/>
      <c r="I88" s="9"/>
      <c r="J88" s="45"/>
      <c r="M88" s="9"/>
      <c r="N88" s="9"/>
      <c r="O88" s="9"/>
      <c r="P88" s="9"/>
      <c r="Q88" s="9"/>
      <c r="R88" s="9"/>
      <c r="S88" s="9"/>
      <c r="T88" s="9"/>
    </row>
    <row r="89" spans="1:20" s="10" customFormat="1" x14ac:dyDescent="0.25">
      <c r="A89" s="15"/>
      <c r="B89" s="45"/>
      <c r="C89" s="9"/>
      <c r="D89" s="45"/>
      <c r="E89" s="9"/>
      <c r="F89" s="45"/>
      <c r="G89" s="9"/>
      <c r="H89" s="45"/>
      <c r="I89" s="9"/>
      <c r="J89" s="45"/>
      <c r="M89" s="9"/>
      <c r="N89" s="9"/>
      <c r="O89" s="9"/>
      <c r="P89" s="9"/>
      <c r="Q89" s="9"/>
      <c r="R89" s="9"/>
      <c r="S89" s="9"/>
      <c r="T89" s="9"/>
    </row>
    <row r="90" spans="1:20" s="10" customFormat="1" x14ac:dyDescent="0.25">
      <c r="A90" s="15"/>
      <c r="B90" s="45"/>
      <c r="C90" s="9"/>
      <c r="D90" s="45"/>
      <c r="E90" s="9"/>
      <c r="F90" s="45"/>
      <c r="G90" s="9"/>
      <c r="H90" s="45"/>
      <c r="I90" s="9"/>
      <c r="J90" s="45"/>
      <c r="M90" s="9"/>
      <c r="N90" s="9"/>
      <c r="O90" s="9"/>
      <c r="P90" s="9"/>
      <c r="Q90" s="9"/>
      <c r="R90" s="9"/>
      <c r="S90" s="9"/>
      <c r="T90" s="9"/>
    </row>
    <row r="91" spans="1:20" s="10" customFormat="1" x14ac:dyDescent="0.25">
      <c r="A91" s="15"/>
      <c r="B91" s="45"/>
      <c r="C91" s="9"/>
      <c r="D91" s="45"/>
      <c r="E91" s="9"/>
      <c r="F91" s="45"/>
      <c r="G91" s="9"/>
      <c r="H91" s="45"/>
      <c r="I91" s="9"/>
      <c r="J91" s="45"/>
      <c r="M91" s="9"/>
      <c r="N91" s="9"/>
      <c r="O91" s="9"/>
      <c r="P91" s="9"/>
      <c r="Q91" s="9"/>
      <c r="R91" s="9"/>
      <c r="S91" s="9"/>
      <c r="T91" s="9"/>
    </row>
    <row r="92" spans="1:20" s="10" customFormat="1" x14ac:dyDescent="0.25">
      <c r="A92" s="15"/>
      <c r="B92" s="45"/>
      <c r="C92" s="9"/>
      <c r="D92" s="45"/>
      <c r="E92" s="9"/>
      <c r="F92" s="45"/>
      <c r="G92" s="9"/>
      <c r="H92" s="45"/>
      <c r="I92" s="9"/>
      <c r="J92" s="45"/>
      <c r="M92" s="9"/>
      <c r="N92" s="9"/>
      <c r="O92" s="9"/>
      <c r="P92" s="9"/>
      <c r="Q92" s="9"/>
      <c r="R92" s="9"/>
      <c r="S92" s="9"/>
      <c r="T92" s="9"/>
    </row>
    <row r="93" spans="1:20" s="10" customFormat="1" x14ac:dyDescent="0.25">
      <c r="A93" s="15"/>
      <c r="B93" s="45"/>
      <c r="C93" s="9"/>
      <c r="D93" s="45"/>
      <c r="E93" s="9"/>
      <c r="F93" s="45"/>
      <c r="G93" s="9"/>
      <c r="H93" s="45"/>
      <c r="I93" s="9"/>
      <c r="J93" s="45"/>
      <c r="M93" s="9"/>
      <c r="N93" s="9"/>
      <c r="O93" s="9"/>
      <c r="P93" s="9"/>
      <c r="Q93" s="9"/>
      <c r="R93" s="9"/>
      <c r="S93" s="9"/>
      <c r="T93" s="9"/>
    </row>
    <row r="94" spans="1:20" s="10" customFormat="1" x14ac:dyDescent="0.25">
      <c r="A94" s="15"/>
      <c r="B94" s="45"/>
      <c r="C94" s="9"/>
      <c r="D94" s="45"/>
      <c r="E94" s="9"/>
      <c r="F94" s="45"/>
      <c r="G94" s="9"/>
      <c r="H94" s="45"/>
      <c r="I94" s="9"/>
      <c r="J94" s="45"/>
      <c r="M94" s="9"/>
      <c r="N94" s="9"/>
      <c r="O94" s="9"/>
      <c r="P94" s="9"/>
      <c r="Q94" s="9"/>
      <c r="R94" s="9"/>
      <c r="S94" s="9"/>
      <c r="T94" s="9"/>
    </row>
  </sheetData>
  <sheetProtection algorithmName="SHA-512" hashValue="gm+e7YtMqC0ut4pdd9UnU6OB3HxK+pKqxdgOoRqN9NaFNQjyMKMwxK5pvBpJ3/rUsVXij1gzrdH9cwI8NpXSXQ==" saltValue="2UPJJcn/V2KTlSXd6Fx3yw==" spinCount="100000" sheet="1" objects="1" scenarios="1" formatCells="0" formatColumns="0" formatRows="0" insertColumns="0" insertRows="0" insertHyperlinks="0" sort="0" autoFilter="0"/>
  <mergeCells count="7">
    <mergeCell ref="B65:D65"/>
    <mergeCell ref="B71:D71"/>
    <mergeCell ref="B66:D66"/>
    <mergeCell ref="B67:D67"/>
    <mergeCell ref="B68:D68"/>
    <mergeCell ref="B69:D69"/>
    <mergeCell ref="B70:D70"/>
  </mergeCells>
  <phoneticPr fontId="29" type="noConversion"/>
  <dataValidations count="4">
    <dataValidation type="list" allowBlank="1" showInputMessage="1" showErrorMessage="1" sqref="E14 I14 C14 G14" xr:uid="{00000000-0002-0000-0000-000000000000}">
      <formula1>#REF!</formula1>
    </dataValidation>
    <dataValidation type="date" operator="greaterThan" allowBlank="1" showInputMessage="1" showErrorMessage="1" sqref="K56:L63 H62:H63 D57:D58 D62:D63 J57:J58 F57:F59 H57:H58 F62:F63 J62:J63 C10:J10 C51:J52" xr:uid="{CC02C81A-EBB1-4489-8D7E-B428B3CB4A95}">
      <formula1>10959</formula1>
    </dataValidation>
    <dataValidation type="whole" operator="greaterThan" allowBlank="1" showInputMessage="1" showErrorMessage="1" sqref="C9:J9" xr:uid="{4FE893FC-75B4-4AAB-BC24-FBC5DFD4528A}">
      <formula1>0</formula1>
    </dataValidation>
    <dataValidation type="whole" operator="greaterThanOrEqual" allowBlank="1" showInputMessage="1" showErrorMessage="1" sqref="C11:J13" xr:uid="{3F918876-AB3C-4F61-8355-E191DCCA815E}">
      <formula1>0</formula1>
    </dataValidation>
  </dataValidations>
  <hyperlinks>
    <hyperlink ref="F1" r:id="rId1" xr:uid="{4189DD91-0514-45A4-A1FC-B6E3E441DA91}"/>
    <hyperlink ref="F2" r:id="rId2" xr:uid="{0F53B50F-6078-4FF7-B88F-E182A4262984}"/>
  </hyperlinks>
  <pageMargins left="0.7" right="0.7" top="0.75" bottom="0.75" header="0.3" footer="0.3"/>
  <pageSetup paperSize="9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9E51DFE-7D14-4BED-9ADC-3B60D7A10171}">
          <x14:formula1>
            <xm:f>'Business activity codes'!$L$192:$L$194</xm:f>
          </x14:formula1>
          <xm:sqref>D6:D8 F6:F8 H6:H8 J6:J8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1E6F4-AEEE-4DAE-B5D7-10088DDBB2C9}">
  <dimension ref="A1:H2757"/>
  <sheetViews>
    <sheetView workbookViewId="0">
      <selection activeCell="C40" sqref="C40"/>
    </sheetView>
  </sheetViews>
  <sheetFormatPr defaultRowHeight="15" x14ac:dyDescent="0.25"/>
  <cols>
    <col min="1" max="1" width="10.7109375" style="67" bestFit="1" customWidth="1"/>
    <col min="2" max="2" width="11.140625" style="68" bestFit="1" customWidth="1"/>
    <col min="3" max="6" width="9.140625" style="63"/>
  </cols>
  <sheetData>
    <row r="1" spans="1:8" ht="39" x14ac:dyDescent="0.25">
      <c r="A1" s="61" t="s">
        <v>8</v>
      </c>
      <c r="B1" s="62" t="s">
        <v>453</v>
      </c>
      <c r="E1" s="63" t="s">
        <v>454</v>
      </c>
    </row>
    <row r="2" spans="1:8" x14ac:dyDescent="0.25">
      <c r="A2" s="64">
        <v>42006</v>
      </c>
      <c r="B2" s="65">
        <v>3.9180000000000001</v>
      </c>
      <c r="E2" s="63">
        <v>2018</v>
      </c>
      <c r="F2" s="63">
        <v>3.5949</v>
      </c>
      <c r="H2" t="s">
        <v>9</v>
      </c>
    </row>
    <row r="3" spans="1:8" x14ac:dyDescent="0.25">
      <c r="A3" s="64">
        <v>42009</v>
      </c>
      <c r="B3" s="65">
        <v>3.9630000000000001</v>
      </c>
      <c r="E3" s="63">
        <v>2019</v>
      </c>
      <c r="F3" s="63">
        <v>3.5644999999999998</v>
      </c>
      <c r="H3" t="s">
        <v>10</v>
      </c>
    </row>
    <row r="4" spans="1:8" x14ac:dyDescent="0.25">
      <c r="A4" s="64">
        <v>42010</v>
      </c>
      <c r="B4" s="65">
        <v>3.9710000000000001</v>
      </c>
      <c r="E4" s="63">
        <v>2020</v>
      </c>
      <c r="F4" s="63">
        <v>3.4367000000000001</v>
      </c>
    </row>
    <row r="5" spans="1:8" x14ac:dyDescent="0.25">
      <c r="A5" s="64">
        <v>42011</v>
      </c>
      <c r="B5" s="65">
        <v>3.96</v>
      </c>
      <c r="E5" s="63">
        <v>2021</v>
      </c>
      <c r="F5" s="63">
        <v>3.3576999999999999</v>
      </c>
    </row>
    <row r="6" spans="1:8" x14ac:dyDescent="0.25">
      <c r="A6" s="64">
        <v>42012</v>
      </c>
      <c r="B6" s="65">
        <v>3.9740000000000002</v>
      </c>
      <c r="E6" s="63">
        <v>2022</v>
      </c>
      <c r="F6" s="63">
        <v>3.3576999999999999</v>
      </c>
    </row>
    <row r="7" spans="1:8" x14ac:dyDescent="0.25">
      <c r="A7" s="64">
        <v>42013</v>
      </c>
      <c r="B7" s="65">
        <v>3.9580000000000002</v>
      </c>
      <c r="E7" s="63">
        <v>2023</v>
      </c>
      <c r="F7" s="63">
        <v>3.6898</v>
      </c>
    </row>
    <row r="8" spans="1:8" x14ac:dyDescent="0.25">
      <c r="A8" s="64">
        <v>42016</v>
      </c>
      <c r="B8" s="65">
        <v>3.956</v>
      </c>
      <c r="E8" s="63">
        <v>2024</v>
      </c>
      <c r="F8" s="63">
        <v>3.6989999999999998</v>
      </c>
    </row>
    <row r="9" spans="1:8" x14ac:dyDescent="0.25">
      <c r="A9" s="64">
        <v>42017</v>
      </c>
      <c r="B9" s="65">
        <v>3.9449999999999998</v>
      </c>
      <c r="E9" s="63">
        <v>2025</v>
      </c>
      <c r="F9" s="63">
        <v>3.1909999999999998</v>
      </c>
    </row>
    <row r="10" spans="1:8" x14ac:dyDescent="0.25">
      <c r="A10" s="64">
        <v>42018</v>
      </c>
      <c r="B10" s="65">
        <v>3.9390000000000001</v>
      </c>
    </row>
    <row r="11" spans="1:8" x14ac:dyDescent="0.25">
      <c r="A11" s="64">
        <v>42019</v>
      </c>
      <c r="B11" s="65">
        <v>3.899</v>
      </c>
    </row>
    <row r="12" spans="1:8" x14ac:dyDescent="0.25">
      <c r="A12" s="64">
        <v>42020</v>
      </c>
      <c r="B12" s="65">
        <v>3.9140000000000001</v>
      </c>
    </row>
    <row r="13" spans="1:8" x14ac:dyDescent="0.25">
      <c r="A13" s="64">
        <v>42023</v>
      </c>
      <c r="B13" s="65">
        <v>3.93</v>
      </c>
    </row>
    <row r="14" spans="1:8" x14ac:dyDescent="0.25">
      <c r="A14" s="64">
        <v>42024</v>
      </c>
      <c r="B14" s="65">
        <v>3.9279999999999999</v>
      </c>
    </row>
    <row r="15" spans="1:8" x14ac:dyDescent="0.25">
      <c r="A15" s="64">
        <v>42025</v>
      </c>
      <c r="B15" s="65">
        <v>3.9329999999999998</v>
      </c>
    </row>
    <row r="16" spans="1:8" x14ac:dyDescent="0.25">
      <c r="A16" s="64">
        <v>42026</v>
      </c>
      <c r="B16" s="65">
        <v>3.9350000000000001</v>
      </c>
    </row>
    <row r="17" spans="1:2" x14ac:dyDescent="0.25">
      <c r="A17" s="64">
        <v>42027</v>
      </c>
      <c r="B17" s="65">
        <v>3.9630000000000001</v>
      </c>
    </row>
    <row r="18" spans="1:2" x14ac:dyDescent="0.25">
      <c r="A18" s="64">
        <v>42030</v>
      </c>
      <c r="B18" s="65">
        <v>3.9980000000000002</v>
      </c>
    </row>
    <row r="19" spans="1:2" x14ac:dyDescent="0.25">
      <c r="A19" s="64">
        <v>42031</v>
      </c>
      <c r="B19" s="65">
        <v>3.9950000000000001</v>
      </c>
    </row>
    <row r="20" spans="1:2" x14ac:dyDescent="0.25">
      <c r="A20" s="64">
        <v>42032</v>
      </c>
      <c r="B20" s="65">
        <v>3.9449999999999998</v>
      </c>
    </row>
    <row r="21" spans="1:2" x14ac:dyDescent="0.25">
      <c r="A21" s="64">
        <v>42033</v>
      </c>
      <c r="B21" s="65">
        <v>3.9260000000000002</v>
      </c>
    </row>
    <row r="22" spans="1:2" x14ac:dyDescent="0.25">
      <c r="A22" s="64">
        <v>42034</v>
      </c>
      <c r="B22" s="65">
        <v>3.9239999999999999</v>
      </c>
    </row>
    <row r="23" spans="1:2" x14ac:dyDescent="0.25">
      <c r="A23" s="64">
        <v>42037</v>
      </c>
      <c r="B23" s="65">
        <v>3.9369999999999998</v>
      </c>
    </row>
    <row r="24" spans="1:2" x14ac:dyDescent="0.25">
      <c r="A24" s="64">
        <v>42038</v>
      </c>
      <c r="B24" s="65">
        <v>3.93</v>
      </c>
    </row>
    <row r="25" spans="1:2" x14ac:dyDescent="0.25">
      <c r="A25" s="64">
        <v>42039</v>
      </c>
      <c r="B25" s="65">
        <v>3.8940000000000001</v>
      </c>
    </row>
    <row r="26" spans="1:2" x14ac:dyDescent="0.25">
      <c r="A26" s="64">
        <v>42040</v>
      </c>
      <c r="B26" s="65">
        <v>3.875</v>
      </c>
    </row>
    <row r="27" spans="1:2" x14ac:dyDescent="0.25">
      <c r="A27" s="64">
        <v>42041</v>
      </c>
      <c r="B27" s="65">
        <v>3.8690000000000002</v>
      </c>
    </row>
    <row r="28" spans="1:2" x14ac:dyDescent="0.25">
      <c r="A28" s="64">
        <v>42044</v>
      </c>
      <c r="B28" s="65">
        <v>3.88</v>
      </c>
    </row>
    <row r="29" spans="1:2" x14ac:dyDescent="0.25">
      <c r="A29" s="64">
        <v>42045</v>
      </c>
      <c r="B29" s="65">
        <v>3.875</v>
      </c>
    </row>
    <row r="30" spans="1:2" x14ac:dyDescent="0.25">
      <c r="A30" s="64">
        <v>42046</v>
      </c>
      <c r="B30" s="65">
        <v>3.8639999999999999</v>
      </c>
    </row>
    <row r="31" spans="1:2" x14ac:dyDescent="0.25">
      <c r="A31" s="64">
        <v>42047</v>
      </c>
      <c r="B31" s="65">
        <v>3.8929999999999998</v>
      </c>
    </row>
    <row r="32" spans="1:2" x14ac:dyDescent="0.25">
      <c r="A32" s="64">
        <v>42048</v>
      </c>
      <c r="B32" s="65">
        <v>3.883</v>
      </c>
    </row>
    <row r="33" spans="1:2" x14ac:dyDescent="0.25">
      <c r="A33" s="64">
        <v>42051</v>
      </c>
      <c r="B33" s="65">
        <v>3.89</v>
      </c>
    </row>
    <row r="34" spans="1:2" x14ac:dyDescent="0.25">
      <c r="A34" s="64">
        <v>42052</v>
      </c>
      <c r="B34" s="65">
        <v>3.8650000000000002</v>
      </c>
    </row>
    <row r="35" spans="1:2" x14ac:dyDescent="0.25">
      <c r="A35" s="64">
        <v>42053</v>
      </c>
      <c r="B35" s="65">
        <v>3.85</v>
      </c>
    </row>
    <row r="36" spans="1:2" x14ac:dyDescent="0.25">
      <c r="A36" s="64">
        <v>42054</v>
      </c>
      <c r="B36" s="65">
        <v>3.8439999999999999</v>
      </c>
    </row>
    <row r="37" spans="1:2" x14ac:dyDescent="0.25">
      <c r="A37" s="64">
        <v>42055</v>
      </c>
      <c r="B37" s="65">
        <v>3.8610000000000002</v>
      </c>
    </row>
    <row r="38" spans="1:2" x14ac:dyDescent="0.25">
      <c r="A38" s="64">
        <v>42058</v>
      </c>
      <c r="B38" s="65">
        <v>3.8580000000000001</v>
      </c>
    </row>
    <row r="39" spans="1:2" x14ac:dyDescent="0.25">
      <c r="A39" s="64">
        <v>42059</v>
      </c>
      <c r="B39" s="65">
        <v>3.952</v>
      </c>
    </row>
    <row r="40" spans="1:2" x14ac:dyDescent="0.25">
      <c r="A40" s="64">
        <v>42060</v>
      </c>
      <c r="B40" s="65">
        <v>3.9380000000000002</v>
      </c>
    </row>
    <row r="41" spans="1:2" x14ac:dyDescent="0.25">
      <c r="A41" s="64">
        <v>42061</v>
      </c>
      <c r="B41" s="65">
        <v>3.9329999999999998</v>
      </c>
    </row>
    <row r="42" spans="1:2" x14ac:dyDescent="0.25">
      <c r="A42" s="64">
        <v>42062</v>
      </c>
      <c r="B42" s="65">
        <v>3.9660000000000002</v>
      </c>
    </row>
    <row r="43" spans="1:2" x14ac:dyDescent="0.25">
      <c r="A43" s="64">
        <v>42065</v>
      </c>
      <c r="B43" s="65">
        <v>3.9860000000000002</v>
      </c>
    </row>
    <row r="44" spans="1:2" x14ac:dyDescent="0.25">
      <c r="A44" s="64">
        <v>42066</v>
      </c>
      <c r="B44" s="65">
        <v>3.9870000000000001</v>
      </c>
    </row>
    <row r="45" spans="1:2" x14ac:dyDescent="0.25">
      <c r="A45" s="64">
        <v>42067</v>
      </c>
      <c r="B45" s="65">
        <v>3.984</v>
      </c>
    </row>
    <row r="46" spans="1:2" x14ac:dyDescent="0.25">
      <c r="A46" s="64">
        <v>42072</v>
      </c>
      <c r="B46" s="65">
        <v>4.0170000000000003</v>
      </c>
    </row>
    <row r="47" spans="1:2" x14ac:dyDescent="0.25">
      <c r="A47" s="64">
        <v>42073</v>
      </c>
      <c r="B47" s="65">
        <v>4.0410000000000004</v>
      </c>
    </row>
    <row r="48" spans="1:2" x14ac:dyDescent="0.25">
      <c r="A48" s="64">
        <v>42074</v>
      </c>
      <c r="B48" s="65">
        <v>4.0490000000000004</v>
      </c>
    </row>
    <row r="49" spans="1:2" x14ac:dyDescent="0.25">
      <c r="A49" s="64">
        <v>42075</v>
      </c>
      <c r="B49" s="65">
        <v>4.0220000000000002</v>
      </c>
    </row>
    <row r="50" spans="1:2" x14ac:dyDescent="0.25">
      <c r="A50" s="64">
        <v>42076</v>
      </c>
      <c r="B50" s="65">
        <v>4.0149999999999997</v>
      </c>
    </row>
    <row r="51" spans="1:2" x14ac:dyDescent="0.25">
      <c r="A51" s="64">
        <v>42079</v>
      </c>
      <c r="B51" s="65">
        <v>4.0190000000000001</v>
      </c>
    </row>
    <row r="52" spans="1:2" x14ac:dyDescent="0.25">
      <c r="A52" s="64">
        <v>42081</v>
      </c>
      <c r="B52" s="65">
        <v>4.0199999999999996</v>
      </c>
    </row>
    <row r="53" spans="1:2" x14ac:dyDescent="0.25">
      <c r="A53" s="64">
        <v>42082</v>
      </c>
      <c r="B53" s="65">
        <v>4.0060000000000002</v>
      </c>
    </row>
    <row r="54" spans="1:2" x14ac:dyDescent="0.25">
      <c r="A54" s="64">
        <v>42083</v>
      </c>
      <c r="B54" s="65">
        <v>4.0529999999999999</v>
      </c>
    </row>
    <row r="55" spans="1:2" x14ac:dyDescent="0.25">
      <c r="A55" s="64">
        <v>42086</v>
      </c>
      <c r="B55" s="65">
        <v>4.0179999999999998</v>
      </c>
    </row>
    <row r="56" spans="1:2" x14ac:dyDescent="0.25">
      <c r="A56" s="64">
        <v>42087</v>
      </c>
      <c r="B56" s="65">
        <v>3.9260000000000002</v>
      </c>
    </row>
    <row r="57" spans="1:2" x14ac:dyDescent="0.25">
      <c r="A57" s="64">
        <v>42088</v>
      </c>
      <c r="B57" s="65">
        <v>3.948</v>
      </c>
    </row>
    <row r="58" spans="1:2" x14ac:dyDescent="0.25">
      <c r="A58" s="64">
        <v>42089</v>
      </c>
      <c r="B58" s="65">
        <v>3.944</v>
      </c>
    </row>
    <row r="59" spans="1:2" x14ac:dyDescent="0.25">
      <c r="A59" s="64">
        <v>42090</v>
      </c>
      <c r="B59" s="65">
        <v>3.9729999999999999</v>
      </c>
    </row>
    <row r="60" spans="1:2" x14ac:dyDescent="0.25">
      <c r="A60" s="64">
        <v>42093</v>
      </c>
      <c r="B60" s="65">
        <v>3.9710000000000001</v>
      </c>
    </row>
    <row r="61" spans="1:2" x14ac:dyDescent="0.25">
      <c r="A61" s="64">
        <v>42094</v>
      </c>
      <c r="B61" s="65">
        <v>3.98</v>
      </c>
    </row>
    <row r="62" spans="1:2" x14ac:dyDescent="0.25">
      <c r="A62" s="64">
        <v>42095</v>
      </c>
      <c r="B62" s="65">
        <v>3.9740000000000002</v>
      </c>
    </row>
    <row r="63" spans="1:2" x14ac:dyDescent="0.25">
      <c r="A63" s="64">
        <v>42096</v>
      </c>
      <c r="B63" s="65">
        <v>3.956</v>
      </c>
    </row>
    <row r="64" spans="1:2" x14ac:dyDescent="0.25">
      <c r="A64" s="64">
        <v>42101</v>
      </c>
      <c r="B64" s="65">
        <v>3.9390000000000001</v>
      </c>
    </row>
    <row r="65" spans="1:2" x14ac:dyDescent="0.25">
      <c r="A65" s="64">
        <v>42102</v>
      </c>
      <c r="B65" s="65">
        <v>3.9390000000000001</v>
      </c>
    </row>
    <row r="66" spans="1:2" x14ac:dyDescent="0.25">
      <c r="A66" s="64">
        <v>42103</v>
      </c>
      <c r="B66" s="65">
        <v>3.9430000000000001</v>
      </c>
    </row>
    <row r="67" spans="1:2" x14ac:dyDescent="0.25">
      <c r="A67" s="64">
        <v>42107</v>
      </c>
      <c r="B67" s="65">
        <v>4.0140000000000002</v>
      </c>
    </row>
    <row r="68" spans="1:2" x14ac:dyDescent="0.25">
      <c r="A68" s="64">
        <v>42108</v>
      </c>
      <c r="B68" s="65">
        <v>3.984</v>
      </c>
    </row>
    <row r="69" spans="1:2" x14ac:dyDescent="0.25">
      <c r="A69" s="64">
        <v>42109</v>
      </c>
      <c r="B69" s="65">
        <v>3.9750000000000001</v>
      </c>
    </row>
    <row r="70" spans="1:2" x14ac:dyDescent="0.25">
      <c r="A70" s="64">
        <v>42110</v>
      </c>
      <c r="B70" s="65">
        <v>3.9350000000000001</v>
      </c>
    </row>
    <row r="71" spans="1:2" x14ac:dyDescent="0.25">
      <c r="A71" s="64">
        <v>42111</v>
      </c>
      <c r="B71" s="65">
        <v>3.9289999999999998</v>
      </c>
    </row>
    <row r="72" spans="1:2" x14ac:dyDescent="0.25">
      <c r="A72" s="64">
        <v>42114</v>
      </c>
      <c r="B72" s="65">
        <v>3.9249999999999998</v>
      </c>
    </row>
    <row r="73" spans="1:2" x14ac:dyDescent="0.25">
      <c r="A73" s="64">
        <v>42115</v>
      </c>
      <c r="B73" s="65">
        <v>3.9460000000000002</v>
      </c>
    </row>
    <row r="74" spans="1:2" x14ac:dyDescent="0.25">
      <c r="A74" s="64">
        <v>42116</v>
      </c>
      <c r="B74" s="65">
        <v>3.9510000000000001</v>
      </c>
    </row>
    <row r="75" spans="1:2" x14ac:dyDescent="0.25">
      <c r="A75" s="64">
        <v>42118</v>
      </c>
      <c r="B75" s="65">
        <v>3.9239999999999999</v>
      </c>
    </row>
    <row r="76" spans="1:2" x14ac:dyDescent="0.25">
      <c r="A76" s="64">
        <v>42121</v>
      </c>
      <c r="B76" s="65">
        <v>3.931</v>
      </c>
    </row>
    <row r="77" spans="1:2" x14ac:dyDescent="0.25">
      <c r="A77" s="64">
        <v>42122</v>
      </c>
      <c r="B77" s="65">
        <v>3.8940000000000001</v>
      </c>
    </row>
    <row r="78" spans="1:2" x14ac:dyDescent="0.25">
      <c r="A78" s="64">
        <v>42123</v>
      </c>
      <c r="B78" s="65">
        <v>3.8719999999999999</v>
      </c>
    </row>
    <row r="79" spans="1:2" x14ac:dyDescent="0.25">
      <c r="A79" s="64">
        <v>42124</v>
      </c>
      <c r="B79" s="65">
        <v>3.8610000000000002</v>
      </c>
    </row>
    <row r="80" spans="1:2" x14ac:dyDescent="0.25">
      <c r="A80" s="64">
        <v>42125</v>
      </c>
      <c r="B80" s="65">
        <v>3.8580000000000001</v>
      </c>
    </row>
    <row r="81" spans="1:2" x14ac:dyDescent="0.25">
      <c r="A81" s="64">
        <v>42128</v>
      </c>
      <c r="B81" s="65">
        <v>3.89</v>
      </c>
    </row>
    <row r="82" spans="1:2" x14ac:dyDescent="0.25">
      <c r="A82" s="64">
        <v>42129</v>
      </c>
      <c r="B82" s="65">
        <v>3.879</v>
      </c>
    </row>
    <row r="83" spans="1:2" x14ac:dyDescent="0.25">
      <c r="A83" s="64">
        <v>42130</v>
      </c>
      <c r="B83" s="65">
        <v>3.867</v>
      </c>
    </row>
    <row r="84" spans="1:2" x14ac:dyDescent="0.25">
      <c r="A84" s="64">
        <v>42131</v>
      </c>
      <c r="B84" s="65">
        <v>3.8650000000000002</v>
      </c>
    </row>
    <row r="85" spans="1:2" x14ac:dyDescent="0.25">
      <c r="A85" s="64">
        <v>42132</v>
      </c>
      <c r="B85" s="65">
        <v>3.8679999999999999</v>
      </c>
    </row>
    <row r="86" spans="1:2" x14ac:dyDescent="0.25">
      <c r="A86" s="64">
        <v>42135</v>
      </c>
      <c r="B86" s="65">
        <v>3.8719999999999999</v>
      </c>
    </row>
    <row r="87" spans="1:2" x14ac:dyDescent="0.25">
      <c r="A87" s="64">
        <v>42136</v>
      </c>
      <c r="B87" s="65">
        <v>3.863</v>
      </c>
    </row>
    <row r="88" spans="1:2" x14ac:dyDescent="0.25">
      <c r="A88" s="64">
        <v>42137</v>
      </c>
      <c r="B88" s="65">
        <v>3.855</v>
      </c>
    </row>
    <row r="89" spans="1:2" x14ac:dyDescent="0.25">
      <c r="A89" s="64">
        <v>42138</v>
      </c>
      <c r="B89" s="65">
        <v>3.819</v>
      </c>
    </row>
    <row r="90" spans="1:2" x14ac:dyDescent="0.25">
      <c r="A90" s="64">
        <v>42139</v>
      </c>
      <c r="B90" s="65">
        <v>3.8250000000000002</v>
      </c>
    </row>
    <row r="91" spans="1:2" x14ac:dyDescent="0.25">
      <c r="A91" s="64">
        <v>42142</v>
      </c>
      <c r="B91" s="65">
        <v>3.819</v>
      </c>
    </row>
    <row r="92" spans="1:2" x14ac:dyDescent="0.25">
      <c r="A92" s="64">
        <v>42143</v>
      </c>
      <c r="B92" s="65">
        <v>3.8519999999999999</v>
      </c>
    </row>
    <row r="93" spans="1:2" x14ac:dyDescent="0.25">
      <c r="A93" s="64">
        <v>42144</v>
      </c>
      <c r="B93" s="65">
        <v>3.8740000000000001</v>
      </c>
    </row>
    <row r="94" spans="1:2" x14ac:dyDescent="0.25">
      <c r="A94" s="64">
        <v>42145</v>
      </c>
      <c r="B94" s="65">
        <v>3.86</v>
      </c>
    </row>
    <row r="95" spans="1:2" x14ac:dyDescent="0.25">
      <c r="A95" s="64">
        <v>42146</v>
      </c>
      <c r="B95" s="65">
        <v>3.8730000000000002</v>
      </c>
    </row>
    <row r="96" spans="1:2" x14ac:dyDescent="0.25">
      <c r="A96" s="64">
        <v>42150</v>
      </c>
      <c r="B96" s="65">
        <v>3.875</v>
      </c>
    </row>
    <row r="97" spans="1:2" x14ac:dyDescent="0.25">
      <c r="A97" s="64">
        <v>42151</v>
      </c>
      <c r="B97" s="65">
        <v>3.875</v>
      </c>
    </row>
    <row r="98" spans="1:2" x14ac:dyDescent="0.25">
      <c r="A98" s="64">
        <v>42152</v>
      </c>
      <c r="B98" s="65">
        <v>3.88</v>
      </c>
    </row>
    <row r="99" spans="1:2" x14ac:dyDescent="0.25">
      <c r="A99" s="64">
        <v>42153</v>
      </c>
      <c r="B99" s="65">
        <v>3.8759999999999999</v>
      </c>
    </row>
    <row r="100" spans="1:2" x14ac:dyDescent="0.25">
      <c r="A100" s="64">
        <v>42156</v>
      </c>
      <c r="B100" s="65">
        <v>3.8719999999999999</v>
      </c>
    </row>
    <row r="101" spans="1:2" x14ac:dyDescent="0.25">
      <c r="A101" s="64">
        <v>42157</v>
      </c>
      <c r="B101" s="65">
        <v>3.8620000000000001</v>
      </c>
    </row>
    <row r="102" spans="1:2" x14ac:dyDescent="0.25">
      <c r="A102" s="64">
        <v>42158</v>
      </c>
      <c r="B102" s="65">
        <v>3.8639999999999999</v>
      </c>
    </row>
    <row r="103" spans="1:2" x14ac:dyDescent="0.25">
      <c r="A103" s="64">
        <v>42159</v>
      </c>
      <c r="B103" s="65">
        <v>3.8359999999999999</v>
      </c>
    </row>
    <row r="104" spans="1:2" x14ac:dyDescent="0.25">
      <c r="A104" s="64">
        <v>42160</v>
      </c>
      <c r="B104" s="65">
        <v>3.8410000000000002</v>
      </c>
    </row>
    <row r="105" spans="1:2" x14ac:dyDescent="0.25">
      <c r="A105" s="64">
        <v>42163</v>
      </c>
      <c r="B105" s="65">
        <v>3.8679999999999999</v>
      </c>
    </row>
    <row r="106" spans="1:2" x14ac:dyDescent="0.25">
      <c r="A106" s="64">
        <v>42164</v>
      </c>
      <c r="B106" s="65">
        <v>3.8330000000000002</v>
      </c>
    </row>
    <row r="107" spans="1:2" x14ac:dyDescent="0.25">
      <c r="A107" s="64">
        <v>42165</v>
      </c>
      <c r="B107" s="65">
        <v>3.827</v>
      </c>
    </row>
    <row r="108" spans="1:2" x14ac:dyDescent="0.25">
      <c r="A108" s="64">
        <v>42166</v>
      </c>
      <c r="B108" s="65">
        <v>3.8279999999999998</v>
      </c>
    </row>
    <row r="109" spans="1:2" x14ac:dyDescent="0.25">
      <c r="A109" s="64">
        <v>42167</v>
      </c>
      <c r="B109" s="65">
        <v>3.8380000000000001</v>
      </c>
    </row>
    <row r="110" spans="1:2" x14ac:dyDescent="0.25">
      <c r="A110" s="64">
        <v>42170</v>
      </c>
      <c r="B110" s="65">
        <v>3.8420000000000001</v>
      </c>
    </row>
    <row r="111" spans="1:2" x14ac:dyDescent="0.25">
      <c r="A111" s="64">
        <v>42171</v>
      </c>
      <c r="B111" s="65">
        <v>3.835</v>
      </c>
    </row>
    <row r="112" spans="1:2" x14ac:dyDescent="0.25">
      <c r="A112" s="64">
        <v>42172</v>
      </c>
      <c r="B112" s="65">
        <v>3.8420000000000001</v>
      </c>
    </row>
    <row r="113" spans="1:2" x14ac:dyDescent="0.25">
      <c r="A113" s="64">
        <v>42173</v>
      </c>
      <c r="B113" s="65">
        <v>3.8119999999999998</v>
      </c>
    </row>
    <row r="114" spans="1:2" x14ac:dyDescent="0.25">
      <c r="A114" s="64">
        <v>42174</v>
      </c>
      <c r="B114" s="65">
        <v>3.8340000000000001</v>
      </c>
    </row>
    <row r="115" spans="1:2" x14ac:dyDescent="0.25">
      <c r="A115" s="64">
        <v>42177</v>
      </c>
      <c r="B115" s="65">
        <v>3.8330000000000002</v>
      </c>
    </row>
    <row r="116" spans="1:2" x14ac:dyDescent="0.25">
      <c r="A116" s="64">
        <v>42178</v>
      </c>
      <c r="B116" s="65">
        <v>3.7789999999999999</v>
      </c>
    </row>
    <row r="117" spans="1:2" x14ac:dyDescent="0.25">
      <c r="A117" s="64">
        <v>42179</v>
      </c>
      <c r="B117" s="65">
        <v>3.7610000000000001</v>
      </c>
    </row>
    <row r="118" spans="1:2" x14ac:dyDescent="0.25">
      <c r="A118" s="64">
        <v>42180</v>
      </c>
      <c r="B118" s="65">
        <v>3.77</v>
      </c>
    </row>
    <row r="119" spans="1:2" x14ac:dyDescent="0.25">
      <c r="A119" s="64">
        <v>42181</v>
      </c>
      <c r="B119" s="65">
        <v>3.7919999999999998</v>
      </c>
    </row>
    <row r="120" spans="1:2" x14ac:dyDescent="0.25">
      <c r="A120" s="64">
        <v>42184</v>
      </c>
      <c r="B120" s="65">
        <v>3.8</v>
      </c>
    </row>
    <row r="121" spans="1:2" x14ac:dyDescent="0.25">
      <c r="A121" s="64">
        <v>42185</v>
      </c>
      <c r="B121" s="65">
        <v>3.7690000000000001</v>
      </c>
    </row>
    <row r="122" spans="1:2" x14ac:dyDescent="0.25">
      <c r="A122" s="64">
        <v>42186</v>
      </c>
      <c r="B122" s="65">
        <v>3.7770000000000001</v>
      </c>
    </row>
    <row r="123" spans="1:2" x14ac:dyDescent="0.25">
      <c r="A123" s="64">
        <v>42187</v>
      </c>
      <c r="B123" s="65">
        <v>3.78</v>
      </c>
    </row>
    <row r="124" spans="1:2" x14ac:dyDescent="0.25">
      <c r="A124" s="64">
        <v>42188</v>
      </c>
      <c r="B124" s="65">
        <v>3.7690000000000001</v>
      </c>
    </row>
    <row r="125" spans="1:2" x14ac:dyDescent="0.25">
      <c r="A125" s="64">
        <v>42191</v>
      </c>
      <c r="B125" s="65">
        <v>3.7759999999999998</v>
      </c>
    </row>
    <row r="126" spans="1:2" x14ac:dyDescent="0.25">
      <c r="A126" s="64">
        <v>42192</v>
      </c>
      <c r="B126" s="65">
        <v>3.78</v>
      </c>
    </row>
    <row r="127" spans="1:2" x14ac:dyDescent="0.25">
      <c r="A127" s="64">
        <v>42193</v>
      </c>
      <c r="B127" s="65">
        <v>3.7970000000000002</v>
      </c>
    </row>
    <row r="128" spans="1:2" x14ac:dyDescent="0.25">
      <c r="A128" s="64">
        <v>42194</v>
      </c>
      <c r="B128" s="65">
        <v>3.786</v>
      </c>
    </row>
    <row r="129" spans="1:2" x14ac:dyDescent="0.25">
      <c r="A129" s="64">
        <v>42195</v>
      </c>
      <c r="B129" s="65">
        <v>3.7770000000000001</v>
      </c>
    </row>
    <row r="130" spans="1:2" x14ac:dyDescent="0.25">
      <c r="A130" s="64">
        <v>42198</v>
      </c>
      <c r="B130" s="65">
        <v>3.7759999999999998</v>
      </c>
    </row>
    <row r="131" spans="1:2" x14ac:dyDescent="0.25">
      <c r="A131" s="64">
        <v>42199</v>
      </c>
      <c r="B131" s="65">
        <v>3.7749999999999999</v>
      </c>
    </row>
    <row r="132" spans="1:2" x14ac:dyDescent="0.25">
      <c r="A132" s="64">
        <v>42200</v>
      </c>
      <c r="B132" s="65">
        <v>3.7650000000000001</v>
      </c>
    </row>
    <row r="133" spans="1:2" x14ac:dyDescent="0.25">
      <c r="A133" s="64">
        <v>42201</v>
      </c>
      <c r="B133" s="65">
        <v>3.7890000000000001</v>
      </c>
    </row>
    <row r="134" spans="1:2" x14ac:dyDescent="0.25">
      <c r="A134" s="64">
        <v>42202</v>
      </c>
      <c r="B134" s="65">
        <v>3.7890000000000001</v>
      </c>
    </row>
    <row r="135" spans="1:2" x14ac:dyDescent="0.25">
      <c r="A135" s="64">
        <v>42205</v>
      </c>
      <c r="B135" s="65">
        <v>3.8239999999999998</v>
      </c>
    </row>
    <row r="136" spans="1:2" x14ac:dyDescent="0.25">
      <c r="A136" s="64">
        <v>42206</v>
      </c>
      <c r="B136" s="65">
        <v>3.8090000000000002</v>
      </c>
    </row>
    <row r="137" spans="1:2" x14ac:dyDescent="0.25">
      <c r="A137" s="64">
        <v>42207</v>
      </c>
      <c r="B137" s="65">
        <v>3.8090000000000002</v>
      </c>
    </row>
    <row r="138" spans="1:2" x14ac:dyDescent="0.25">
      <c r="A138" s="64">
        <v>42208</v>
      </c>
      <c r="B138" s="65">
        <v>3.8180000000000001</v>
      </c>
    </row>
    <row r="139" spans="1:2" x14ac:dyDescent="0.25">
      <c r="A139" s="64">
        <v>42209</v>
      </c>
      <c r="B139" s="65">
        <v>3.8250000000000002</v>
      </c>
    </row>
    <row r="140" spans="1:2" x14ac:dyDescent="0.25">
      <c r="A140" s="64">
        <v>42212</v>
      </c>
      <c r="B140" s="65">
        <v>3.806</v>
      </c>
    </row>
    <row r="141" spans="1:2" x14ac:dyDescent="0.25">
      <c r="A141" s="64">
        <v>42213</v>
      </c>
      <c r="B141" s="65">
        <v>3.774</v>
      </c>
    </row>
    <row r="142" spans="1:2" x14ac:dyDescent="0.25">
      <c r="A142" s="64">
        <v>42214</v>
      </c>
      <c r="B142" s="65">
        <v>3.782</v>
      </c>
    </row>
    <row r="143" spans="1:2" x14ac:dyDescent="0.25">
      <c r="A143" s="64">
        <v>42215</v>
      </c>
      <c r="B143" s="65">
        <v>3.7810000000000001</v>
      </c>
    </row>
    <row r="144" spans="1:2" x14ac:dyDescent="0.25">
      <c r="A144" s="64">
        <v>42216</v>
      </c>
      <c r="B144" s="65">
        <v>3.7829999999999999</v>
      </c>
    </row>
    <row r="145" spans="1:2" x14ac:dyDescent="0.25">
      <c r="A145" s="64">
        <v>42219</v>
      </c>
      <c r="B145" s="65">
        <v>3.7719999999999998</v>
      </c>
    </row>
    <row r="146" spans="1:2" x14ac:dyDescent="0.25">
      <c r="A146" s="64">
        <v>42220</v>
      </c>
      <c r="B146" s="65">
        <v>3.7829999999999999</v>
      </c>
    </row>
    <row r="147" spans="1:2" x14ac:dyDescent="0.25">
      <c r="A147" s="64">
        <v>42221</v>
      </c>
      <c r="B147" s="65">
        <v>3.8069999999999999</v>
      </c>
    </row>
    <row r="148" spans="1:2" x14ac:dyDescent="0.25">
      <c r="A148" s="64">
        <v>42222</v>
      </c>
      <c r="B148" s="65">
        <v>3.8130000000000002</v>
      </c>
    </row>
    <row r="149" spans="1:2" x14ac:dyDescent="0.25">
      <c r="A149" s="64">
        <v>42223</v>
      </c>
      <c r="B149" s="65">
        <v>3.8079999999999998</v>
      </c>
    </row>
    <row r="150" spans="1:2" x14ac:dyDescent="0.25">
      <c r="A150" s="64">
        <v>42226</v>
      </c>
      <c r="B150" s="65">
        <v>3.8130000000000002</v>
      </c>
    </row>
    <row r="151" spans="1:2" x14ac:dyDescent="0.25">
      <c r="A151" s="64">
        <v>42227</v>
      </c>
      <c r="B151" s="65">
        <v>3.8180000000000001</v>
      </c>
    </row>
    <row r="152" spans="1:2" x14ac:dyDescent="0.25">
      <c r="A152" s="64">
        <v>42228</v>
      </c>
      <c r="B152" s="65">
        <v>3.8149999999999999</v>
      </c>
    </row>
    <row r="153" spans="1:2" x14ac:dyDescent="0.25">
      <c r="A153" s="64">
        <v>42229</v>
      </c>
      <c r="B153" s="65">
        <v>3.8069999999999999</v>
      </c>
    </row>
    <row r="154" spans="1:2" x14ac:dyDescent="0.25">
      <c r="A154" s="64">
        <v>42230</v>
      </c>
      <c r="B154" s="65">
        <v>3.7890000000000001</v>
      </c>
    </row>
    <row r="155" spans="1:2" x14ac:dyDescent="0.25">
      <c r="A155" s="64">
        <v>42233</v>
      </c>
      <c r="B155" s="65">
        <v>3.81</v>
      </c>
    </row>
    <row r="156" spans="1:2" x14ac:dyDescent="0.25">
      <c r="A156" s="64">
        <v>42234</v>
      </c>
      <c r="B156" s="65">
        <v>3.8290000000000002</v>
      </c>
    </row>
    <row r="157" spans="1:2" x14ac:dyDescent="0.25">
      <c r="A157" s="64">
        <v>42235</v>
      </c>
      <c r="B157" s="65">
        <v>3.8780000000000001</v>
      </c>
    </row>
    <row r="158" spans="1:2" x14ac:dyDescent="0.25">
      <c r="A158" s="64">
        <v>42236</v>
      </c>
      <c r="B158" s="65">
        <v>3.883</v>
      </c>
    </row>
    <row r="159" spans="1:2" x14ac:dyDescent="0.25">
      <c r="A159" s="64">
        <v>42237</v>
      </c>
      <c r="B159" s="65">
        <v>3.8740000000000001</v>
      </c>
    </row>
    <row r="160" spans="1:2" x14ac:dyDescent="0.25">
      <c r="A160" s="64">
        <v>42240</v>
      </c>
      <c r="B160" s="65">
        <v>3.8780000000000001</v>
      </c>
    </row>
    <row r="161" spans="1:2" x14ac:dyDescent="0.25">
      <c r="A161" s="64">
        <v>42241</v>
      </c>
      <c r="B161" s="65">
        <v>3.8639999999999999</v>
      </c>
    </row>
    <row r="162" spans="1:2" x14ac:dyDescent="0.25">
      <c r="A162" s="64">
        <v>42242</v>
      </c>
      <c r="B162" s="65">
        <v>3.9209999999999998</v>
      </c>
    </row>
    <row r="163" spans="1:2" x14ac:dyDescent="0.25">
      <c r="A163" s="64">
        <v>42243</v>
      </c>
      <c r="B163" s="65">
        <v>3.9279999999999999</v>
      </c>
    </row>
    <row r="164" spans="1:2" x14ac:dyDescent="0.25">
      <c r="A164" s="64">
        <v>42244</v>
      </c>
      <c r="B164" s="65">
        <v>3.9220000000000002</v>
      </c>
    </row>
    <row r="165" spans="1:2" x14ac:dyDescent="0.25">
      <c r="A165" s="64">
        <v>42247</v>
      </c>
      <c r="B165" s="65">
        <v>3.93</v>
      </c>
    </row>
    <row r="166" spans="1:2" x14ac:dyDescent="0.25">
      <c r="A166" s="64">
        <v>42248</v>
      </c>
      <c r="B166" s="65">
        <v>3.923</v>
      </c>
    </row>
    <row r="167" spans="1:2" x14ac:dyDescent="0.25">
      <c r="A167" s="64">
        <v>42249</v>
      </c>
      <c r="B167" s="65">
        <v>3.93</v>
      </c>
    </row>
    <row r="168" spans="1:2" x14ac:dyDescent="0.25">
      <c r="A168" s="64">
        <v>42250</v>
      </c>
      <c r="B168" s="65">
        <v>3.9340000000000002</v>
      </c>
    </row>
    <row r="169" spans="1:2" x14ac:dyDescent="0.25">
      <c r="A169" s="64">
        <v>42251</v>
      </c>
      <c r="B169" s="65">
        <v>3.927</v>
      </c>
    </row>
    <row r="170" spans="1:2" x14ac:dyDescent="0.25">
      <c r="A170" s="64">
        <v>42254</v>
      </c>
      <c r="B170" s="65">
        <v>3.9329999999999998</v>
      </c>
    </row>
    <row r="171" spans="1:2" x14ac:dyDescent="0.25">
      <c r="A171" s="64">
        <v>42255</v>
      </c>
      <c r="B171" s="65">
        <v>3.9220000000000002</v>
      </c>
    </row>
    <row r="172" spans="1:2" x14ac:dyDescent="0.25">
      <c r="A172" s="64">
        <v>42256</v>
      </c>
      <c r="B172" s="65">
        <v>3.8809999999999998</v>
      </c>
    </row>
    <row r="173" spans="1:2" x14ac:dyDescent="0.25">
      <c r="A173" s="64">
        <v>42257</v>
      </c>
      <c r="B173" s="65">
        <v>3.9060000000000001</v>
      </c>
    </row>
    <row r="174" spans="1:2" x14ac:dyDescent="0.25">
      <c r="A174" s="64">
        <v>42258</v>
      </c>
      <c r="B174" s="65">
        <v>3.8660000000000001</v>
      </c>
    </row>
    <row r="175" spans="1:2" x14ac:dyDescent="0.25">
      <c r="A175" s="64">
        <v>42263</v>
      </c>
      <c r="B175" s="65">
        <v>3.8889999999999998</v>
      </c>
    </row>
    <row r="176" spans="1:2" x14ac:dyDescent="0.25">
      <c r="A176" s="64">
        <v>42264</v>
      </c>
      <c r="B176" s="65">
        <v>3.8740000000000001</v>
      </c>
    </row>
    <row r="177" spans="1:2" x14ac:dyDescent="0.25">
      <c r="A177" s="64">
        <v>42265</v>
      </c>
      <c r="B177" s="65">
        <v>3.863</v>
      </c>
    </row>
    <row r="178" spans="1:2" x14ac:dyDescent="0.25">
      <c r="A178" s="64">
        <v>42268</v>
      </c>
      <c r="B178" s="65">
        <v>3.923</v>
      </c>
    </row>
    <row r="179" spans="1:2" x14ac:dyDescent="0.25">
      <c r="A179" s="64">
        <v>42271</v>
      </c>
      <c r="B179" s="65">
        <v>3.9409999999999998</v>
      </c>
    </row>
    <row r="180" spans="1:2" x14ac:dyDescent="0.25">
      <c r="A180" s="64">
        <v>42272</v>
      </c>
      <c r="B180" s="65">
        <v>3.9489999999999998</v>
      </c>
    </row>
    <row r="181" spans="1:2" x14ac:dyDescent="0.25">
      <c r="A181" s="64">
        <v>42276</v>
      </c>
      <c r="B181" s="65">
        <v>3.9359999999999999</v>
      </c>
    </row>
    <row r="182" spans="1:2" x14ac:dyDescent="0.25">
      <c r="A182" s="64">
        <v>42277</v>
      </c>
      <c r="B182" s="65">
        <v>3.923</v>
      </c>
    </row>
    <row r="183" spans="1:2" x14ac:dyDescent="0.25">
      <c r="A183" s="64">
        <v>42278</v>
      </c>
      <c r="B183" s="65">
        <v>3.9180000000000001</v>
      </c>
    </row>
    <row r="184" spans="1:2" x14ac:dyDescent="0.25">
      <c r="A184" s="64">
        <v>42279</v>
      </c>
      <c r="B184" s="65">
        <v>3.923</v>
      </c>
    </row>
    <row r="185" spans="1:2" x14ac:dyDescent="0.25">
      <c r="A185" s="64">
        <v>42283</v>
      </c>
      <c r="B185" s="65">
        <v>3.8740000000000001</v>
      </c>
    </row>
    <row r="186" spans="1:2" x14ac:dyDescent="0.25">
      <c r="A186" s="64">
        <v>42284</v>
      </c>
      <c r="B186" s="65">
        <v>3.85</v>
      </c>
    </row>
    <row r="187" spans="1:2" x14ac:dyDescent="0.25">
      <c r="A187" s="64">
        <v>42285</v>
      </c>
      <c r="B187" s="65">
        <v>3.8479999999999999</v>
      </c>
    </row>
    <row r="188" spans="1:2" x14ac:dyDescent="0.25">
      <c r="A188" s="64">
        <v>42286</v>
      </c>
      <c r="B188" s="65">
        <v>3.8420000000000001</v>
      </c>
    </row>
    <row r="189" spans="1:2" x14ac:dyDescent="0.25">
      <c r="A189" s="64">
        <v>42289</v>
      </c>
      <c r="B189" s="65">
        <v>3.835</v>
      </c>
    </row>
    <row r="190" spans="1:2" x14ac:dyDescent="0.25">
      <c r="A190" s="64">
        <v>42290</v>
      </c>
      <c r="B190" s="65">
        <v>3.8660000000000001</v>
      </c>
    </row>
    <row r="191" spans="1:2" x14ac:dyDescent="0.25">
      <c r="A191" s="64">
        <v>42291</v>
      </c>
      <c r="B191" s="65">
        <v>3.85</v>
      </c>
    </row>
    <row r="192" spans="1:2" x14ac:dyDescent="0.25">
      <c r="A192" s="64">
        <v>42292</v>
      </c>
      <c r="B192" s="65">
        <v>3.8210000000000002</v>
      </c>
    </row>
    <row r="193" spans="1:2" x14ac:dyDescent="0.25">
      <c r="A193" s="64">
        <v>42293</v>
      </c>
      <c r="B193" s="65">
        <v>3.8159999999999998</v>
      </c>
    </row>
    <row r="194" spans="1:2" x14ac:dyDescent="0.25">
      <c r="A194" s="64">
        <v>42296</v>
      </c>
      <c r="B194" s="65">
        <v>3.8420000000000001</v>
      </c>
    </row>
    <row r="195" spans="1:2" x14ac:dyDescent="0.25">
      <c r="A195" s="64">
        <v>42297</v>
      </c>
      <c r="B195" s="65">
        <v>3.859</v>
      </c>
    </row>
    <row r="196" spans="1:2" x14ac:dyDescent="0.25">
      <c r="A196" s="64">
        <v>42298</v>
      </c>
      <c r="B196" s="65">
        <v>3.8610000000000002</v>
      </c>
    </row>
    <row r="197" spans="1:2" x14ac:dyDescent="0.25">
      <c r="A197" s="64">
        <v>42299</v>
      </c>
      <c r="B197" s="65">
        <v>3.855</v>
      </c>
    </row>
    <row r="198" spans="1:2" x14ac:dyDescent="0.25">
      <c r="A198" s="64">
        <v>42300</v>
      </c>
      <c r="B198" s="65">
        <v>3.8809999999999998</v>
      </c>
    </row>
    <row r="199" spans="1:2" x14ac:dyDescent="0.25">
      <c r="A199" s="64">
        <v>42303</v>
      </c>
      <c r="B199" s="65">
        <v>3.8940000000000001</v>
      </c>
    </row>
    <row r="200" spans="1:2" x14ac:dyDescent="0.25">
      <c r="A200" s="64">
        <v>42304</v>
      </c>
      <c r="B200" s="65">
        <v>3.8660000000000001</v>
      </c>
    </row>
    <row r="201" spans="1:2" x14ac:dyDescent="0.25">
      <c r="A201" s="64">
        <v>42305</v>
      </c>
      <c r="B201" s="65">
        <v>3.8719999999999999</v>
      </c>
    </row>
    <row r="202" spans="1:2" x14ac:dyDescent="0.25">
      <c r="A202" s="64">
        <v>42306</v>
      </c>
      <c r="B202" s="65">
        <v>3.883</v>
      </c>
    </row>
    <row r="203" spans="1:2" x14ac:dyDescent="0.25">
      <c r="A203" s="64">
        <v>42307</v>
      </c>
      <c r="B203" s="65">
        <v>3.867</v>
      </c>
    </row>
    <row r="204" spans="1:2" x14ac:dyDescent="0.25">
      <c r="A204" s="64">
        <v>42310</v>
      </c>
      <c r="B204" s="65">
        <v>3.8679999999999999</v>
      </c>
    </row>
    <row r="205" spans="1:2" x14ac:dyDescent="0.25">
      <c r="A205" s="64">
        <v>42311</v>
      </c>
      <c r="B205" s="65">
        <v>3.8780000000000001</v>
      </c>
    </row>
    <row r="206" spans="1:2" x14ac:dyDescent="0.25">
      <c r="A206" s="64">
        <v>42312</v>
      </c>
      <c r="B206" s="65">
        <v>3.8769999999999998</v>
      </c>
    </row>
    <row r="207" spans="1:2" x14ac:dyDescent="0.25">
      <c r="A207" s="64">
        <v>42313</v>
      </c>
      <c r="B207" s="65">
        <v>3.8879999999999999</v>
      </c>
    </row>
    <row r="208" spans="1:2" x14ac:dyDescent="0.25">
      <c r="A208" s="64">
        <v>42314</v>
      </c>
      <c r="B208" s="65">
        <v>3.8860000000000001</v>
      </c>
    </row>
    <row r="209" spans="1:2" x14ac:dyDescent="0.25">
      <c r="A209" s="64">
        <v>42317</v>
      </c>
      <c r="B209" s="65">
        <v>3.9129999999999998</v>
      </c>
    </row>
    <row r="210" spans="1:2" x14ac:dyDescent="0.25">
      <c r="A210" s="64">
        <v>42318</v>
      </c>
      <c r="B210" s="65">
        <v>3.9209999999999998</v>
      </c>
    </row>
    <row r="211" spans="1:2" x14ac:dyDescent="0.25">
      <c r="A211" s="64">
        <v>42319</v>
      </c>
      <c r="B211" s="65">
        <v>3.911</v>
      </c>
    </row>
    <row r="212" spans="1:2" x14ac:dyDescent="0.25">
      <c r="A212" s="64">
        <v>42320</v>
      </c>
      <c r="B212" s="65">
        <v>3.891</v>
      </c>
    </row>
    <row r="213" spans="1:2" x14ac:dyDescent="0.25">
      <c r="A213" s="64">
        <v>42321</v>
      </c>
      <c r="B213" s="65">
        <v>3.8889999999999998</v>
      </c>
    </row>
    <row r="214" spans="1:2" x14ac:dyDescent="0.25">
      <c r="A214" s="64">
        <v>42324</v>
      </c>
      <c r="B214" s="65">
        <v>3.8919999999999999</v>
      </c>
    </row>
    <row r="215" spans="1:2" x14ac:dyDescent="0.25">
      <c r="A215" s="64">
        <v>42325</v>
      </c>
      <c r="B215" s="65">
        <v>3.9049999999999998</v>
      </c>
    </row>
    <row r="216" spans="1:2" x14ac:dyDescent="0.25">
      <c r="A216" s="64">
        <v>42326</v>
      </c>
      <c r="B216" s="65">
        <v>3.9039999999999999</v>
      </c>
    </row>
    <row r="217" spans="1:2" x14ac:dyDescent="0.25">
      <c r="A217" s="64">
        <v>42327</v>
      </c>
      <c r="B217" s="65">
        <v>3.8849999999999998</v>
      </c>
    </row>
    <row r="218" spans="1:2" x14ac:dyDescent="0.25">
      <c r="A218" s="64">
        <v>42328</v>
      </c>
      <c r="B218" s="65">
        <v>3.8780000000000001</v>
      </c>
    </row>
    <row r="219" spans="1:2" x14ac:dyDescent="0.25">
      <c r="A219" s="64">
        <v>42331</v>
      </c>
      <c r="B219" s="65">
        <v>3.8940000000000001</v>
      </c>
    </row>
    <row r="220" spans="1:2" x14ac:dyDescent="0.25">
      <c r="A220" s="64">
        <v>42332</v>
      </c>
      <c r="B220" s="65">
        <v>3.8730000000000002</v>
      </c>
    </row>
    <row r="221" spans="1:2" x14ac:dyDescent="0.25">
      <c r="A221" s="64">
        <v>42333</v>
      </c>
      <c r="B221" s="65">
        <v>3.8769999999999998</v>
      </c>
    </row>
    <row r="222" spans="1:2" x14ac:dyDescent="0.25">
      <c r="A222" s="64">
        <v>42334</v>
      </c>
      <c r="B222" s="65">
        <v>3.88</v>
      </c>
    </row>
    <row r="223" spans="1:2" x14ac:dyDescent="0.25">
      <c r="A223" s="64">
        <v>42335</v>
      </c>
      <c r="B223" s="65">
        <v>3.8889999999999998</v>
      </c>
    </row>
    <row r="224" spans="1:2" x14ac:dyDescent="0.25">
      <c r="A224" s="64">
        <v>42338</v>
      </c>
      <c r="B224" s="65">
        <v>3.8769999999999998</v>
      </c>
    </row>
    <row r="225" spans="1:2" x14ac:dyDescent="0.25">
      <c r="A225" s="64">
        <v>42339</v>
      </c>
      <c r="B225" s="65">
        <v>3.879</v>
      </c>
    </row>
    <row r="226" spans="1:2" x14ac:dyDescent="0.25">
      <c r="A226" s="64">
        <v>42340</v>
      </c>
      <c r="B226" s="65">
        <v>3.879</v>
      </c>
    </row>
    <row r="227" spans="1:2" x14ac:dyDescent="0.25">
      <c r="A227" s="64">
        <v>42341</v>
      </c>
      <c r="B227" s="65">
        <v>3.887</v>
      </c>
    </row>
    <row r="228" spans="1:2" x14ac:dyDescent="0.25">
      <c r="A228" s="64">
        <v>42342</v>
      </c>
      <c r="B228" s="65">
        <v>3.8570000000000002</v>
      </c>
    </row>
    <row r="229" spans="1:2" x14ac:dyDescent="0.25">
      <c r="A229" s="64">
        <v>42345</v>
      </c>
      <c r="B229" s="65">
        <v>3.855</v>
      </c>
    </row>
    <row r="230" spans="1:2" x14ac:dyDescent="0.25">
      <c r="A230" s="64">
        <v>42346</v>
      </c>
      <c r="B230" s="65">
        <v>3.8780000000000001</v>
      </c>
    </row>
    <row r="231" spans="1:2" x14ac:dyDescent="0.25">
      <c r="A231" s="64">
        <v>42347</v>
      </c>
      <c r="B231" s="65">
        <v>3.8849999999999998</v>
      </c>
    </row>
    <row r="232" spans="1:2" x14ac:dyDescent="0.25">
      <c r="A232" s="64">
        <v>42348</v>
      </c>
      <c r="B232" s="65">
        <v>3.867</v>
      </c>
    </row>
    <row r="233" spans="1:2" x14ac:dyDescent="0.25">
      <c r="A233" s="64">
        <v>42349</v>
      </c>
      <c r="B233" s="65">
        <v>3.86</v>
      </c>
    </row>
    <row r="234" spans="1:2" x14ac:dyDescent="0.25">
      <c r="A234" s="64">
        <v>42352</v>
      </c>
      <c r="B234" s="65">
        <v>3.8559999999999999</v>
      </c>
    </row>
    <row r="235" spans="1:2" x14ac:dyDescent="0.25">
      <c r="A235" s="64">
        <v>42353</v>
      </c>
      <c r="B235" s="65">
        <v>3.859</v>
      </c>
    </row>
    <row r="236" spans="1:2" x14ac:dyDescent="0.25">
      <c r="A236" s="64">
        <v>42354</v>
      </c>
      <c r="B236" s="65">
        <v>3.8780000000000001</v>
      </c>
    </row>
    <row r="237" spans="1:2" x14ac:dyDescent="0.25">
      <c r="A237" s="64">
        <v>42355</v>
      </c>
      <c r="B237" s="65">
        <v>3.895</v>
      </c>
    </row>
    <row r="238" spans="1:2" x14ac:dyDescent="0.25">
      <c r="A238" s="64">
        <v>42356</v>
      </c>
      <c r="B238" s="65">
        <v>3.8959999999999999</v>
      </c>
    </row>
    <row r="239" spans="1:2" x14ac:dyDescent="0.25">
      <c r="A239" s="64">
        <v>42359</v>
      </c>
      <c r="B239" s="65">
        <v>3.9</v>
      </c>
    </row>
    <row r="240" spans="1:2" x14ac:dyDescent="0.25">
      <c r="A240" s="64">
        <v>42360</v>
      </c>
      <c r="B240" s="65">
        <v>3.9049999999999998</v>
      </c>
    </row>
    <row r="241" spans="1:2" x14ac:dyDescent="0.25">
      <c r="A241" s="64">
        <v>42361</v>
      </c>
      <c r="B241" s="65">
        <v>3.895</v>
      </c>
    </row>
    <row r="242" spans="1:2" x14ac:dyDescent="0.25">
      <c r="A242" s="64">
        <v>42362</v>
      </c>
      <c r="B242" s="65">
        <v>3.8919999999999999</v>
      </c>
    </row>
    <row r="243" spans="1:2" x14ac:dyDescent="0.25">
      <c r="A243" s="64">
        <v>42366</v>
      </c>
      <c r="B243" s="65">
        <v>3.8860000000000001</v>
      </c>
    </row>
    <row r="244" spans="1:2" x14ac:dyDescent="0.25">
      <c r="A244" s="64">
        <v>42367</v>
      </c>
      <c r="B244" s="65">
        <v>3.883</v>
      </c>
    </row>
    <row r="245" spans="1:2" x14ac:dyDescent="0.25">
      <c r="A245" s="64">
        <v>42368</v>
      </c>
      <c r="B245" s="65">
        <v>3.8959999999999999</v>
      </c>
    </row>
    <row r="246" spans="1:2" x14ac:dyDescent="0.25">
      <c r="A246" s="64">
        <v>42369</v>
      </c>
      <c r="B246" s="65">
        <v>3.9020000000000001</v>
      </c>
    </row>
    <row r="247" spans="1:2" x14ac:dyDescent="0.25">
      <c r="A247" s="64">
        <v>42373</v>
      </c>
      <c r="B247" s="65">
        <v>3.9129999999999998</v>
      </c>
    </row>
    <row r="248" spans="1:2" x14ac:dyDescent="0.25">
      <c r="A248" s="64">
        <v>42374</v>
      </c>
      <c r="B248" s="65">
        <v>3.9279999999999999</v>
      </c>
    </row>
    <row r="249" spans="1:2" x14ac:dyDescent="0.25">
      <c r="A249" s="64">
        <v>42375</v>
      </c>
      <c r="B249" s="65">
        <v>3.9409999999999998</v>
      </c>
    </row>
    <row r="250" spans="1:2" x14ac:dyDescent="0.25">
      <c r="A250" s="64">
        <v>42376</v>
      </c>
      <c r="B250" s="65">
        <v>3.9369999999999998</v>
      </c>
    </row>
    <row r="251" spans="1:2" x14ac:dyDescent="0.25">
      <c r="A251" s="64">
        <v>42377</v>
      </c>
      <c r="B251" s="65">
        <v>3.9220000000000002</v>
      </c>
    </row>
    <row r="252" spans="1:2" x14ac:dyDescent="0.25">
      <c r="A252" s="64">
        <v>42380</v>
      </c>
      <c r="B252" s="65">
        <v>3.9289999999999998</v>
      </c>
    </row>
    <row r="253" spans="1:2" x14ac:dyDescent="0.25">
      <c r="A253" s="64">
        <v>42381</v>
      </c>
      <c r="B253" s="65">
        <v>3.9420000000000002</v>
      </c>
    </row>
    <row r="254" spans="1:2" x14ac:dyDescent="0.25">
      <c r="A254" s="64">
        <v>42382</v>
      </c>
      <c r="B254" s="65">
        <v>3.9430000000000001</v>
      </c>
    </row>
    <row r="255" spans="1:2" x14ac:dyDescent="0.25">
      <c r="A255" s="64">
        <v>42383</v>
      </c>
      <c r="B255" s="65">
        <v>3.944</v>
      </c>
    </row>
    <row r="256" spans="1:2" x14ac:dyDescent="0.25">
      <c r="A256" s="64">
        <v>42384</v>
      </c>
      <c r="B256" s="65">
        <v>3.9430000000000001</v>
      </c>
    </row>
    <row r="257" spans="1:2" x14ac:dyDescent="0.25">
      <c r="A257" s="64">
        <v>42387</v>
      </c>
      <c r="B257" s="65">
        <v>3.9550000000000001</v>
      </c>
    </row>
    <row r="258" spans="1:2" x14ac:dyDescent="0.25">
      <c r="A258" s="64">
        <v>42388</v>
      </c>
      <c r="B258" s="65">
        <v>3.9529999999999998</v>
      </c>
    </row>
    <row r="259" spans="1:2" x14ac:dyDescent="0.25">
      <c r="A259" s="64">
        <v>42389</v>
      </c>
      <c r="B259" s="65">
        <v>3.9830000000000001</v>
      </c>
    </row>
    <row r="260" spans="1:2" x14ac:dyDescent="0.25">
      <c r="A260" s="64">
        <v>42390</v>
      </c>
      <c r="B260" s="65">
        <v>3.972</v>
      </c>
    </row>
    <row r="261" spans="1:2" x14ac:dyDescent="0.25">
      <c r="A261" s="64">
        <v>42391</v>
      </c>
      <c r="B261" s="65">
        <v>3.9710000000000001</v>
      </c>
    </row>
    <row r="262" spans="1:2" x14ac:dyDescent="0.25">
      <c r="A262" s="64">
        <v>42394</v>
      </c>
      <c r="B262" s="65">
        <v>3.9820000000000002</v>
      </c>
    </row>
    <row r="263" spans="1:2" x14ac:dyDescent="0.25">
      <c r="A263" s="64">
        <v>42395</v>
      </c>
      <c r="B263" s="65">
        <v>3.976</v>
      </c>
    </row>
    <row r="264" spans="1:2" x14ac:dyDescent="0.25">
      <c r="A264" s="64">
        <v>42396</v>
      </c>
      <c r="B264" s="65">
        <v>3.972</v>
      </c>
    </row>
    <row r="265" spans="1:2" x14ac:dyDescent="0.25">
      <c r="A265" s="64">
        <v>42397</v>
      </c>
      <c r="B265" s="65">
        <v>3.9609999999999999</v>
      </c>
    </row>
    <row r="266" spans="1:2" x14ac:dyDescent="0.25">
      <c r="A266" s="64">
        <v>42398</v>
      </c>
      <c r="B266" s="65">
        <v>3.9510000000000001</v>
      </c>
    </row>
    <row r="267" spans="1:2" x14ac:dyDescent="0.25">
      <c r="A267" s="64">
        <v>42401</v>
      </c>
      <c r="B267" s="65">
        <v>3.9550000000000001</v>
      </c>
    </row>
    <row r="268" spans="1:2" x14ac:dyDescent="0.25">
      <c r="A268" s="64">
        <v>42402</v>
      </c>
      <c r="B268" s="65">
        <v>3.9550000000000001</v>
      </c>
    </row>
    <row r="269" spans="1:2" x14ac:dyDescent="0.25">
      <c r="A269" s="64">
        <v>42403</v>
      </c>
      <c r="B269" s="65">
        <v>3.964</v>
      </c>
    </row>
    <row r="270" spans="1:2" x14ac:dyDescent="0.25">
      <c r="A270" s="64">
        <v>42404</v>
      </c>
      <c r="B270" s="65">
        <v>3.9089999999999998</v>
      </c>
    </row>
    <row r="271" spans="1:2" x14ac:dyDescent="0.25">
      <c r="A271" s="64">
        <v>42405</v>
      </c>
      <c r="B271" s="65">
        <v>3.883</v>
      </c>
    </row>
    <row r="272" spans="1:2" x14ac:dyDescent="0.25">
      <c r="A272" s="64">
        <v>42408</v>
      </c>
      <c r="B272" s="65">
        <v>3.89</v>
      </c>
    </row>
    <row r="273" spans="1:2" x14ac:dyDescent="0.25">
      <c r="A273" s="64">
        <v>42409</v>
      </c>
      <c r="B273" s="65">
        <v>3.887</v>
      </c>
    </row>
    <row r="274" spans="1:2" x14ac:dyDescent="0.25">
      <c r="A274" s="64">
        <v>42410</v>
      </c>
      <c r="B274" s="65">
        <v>3.871</v>
      </c>
    </row>
    <row r="275" spans="1:2" x14ac:dyDescent="0.25">
      <c r="A275" s="64">
        <v>42411</v>
      </c>
      <c r="B275" s="65">
        <v>3.8879999999999999</v>
      </c>
    </row>
    <row r="276" spans="1:2" x14ac:dyDescent="0.25">
      <c r="A276" s="64">
        <v>42412</v>
      </c>
      <c r="B276" s="65">
        <v>3.8820000000000001</v>
      </c>
    </row>
    <row r="277" spans="1:2" x14ac:dyDescent="0.25">
      <c r="A277" s="64">
        <v>42415</v>
      </c>
      <c r="B277" s="65">
        <v>3.8889999999999998</v>
      </c>
    </row>
    <row r="278" spans="1:2" x14ac:dyDescent="0.25">
      <c r="A278" s="64">
        <v>42416</v>
      </c>
      <c r="B278" s="65">
        <v>3.9129999999999998</v>
      </c>
    </row>
    <row r="279" spans="1:2" x14ac:dyDescent="0.25">
      <c r="A279" s="64">
        <v>42417</v>
      </c>
      <c r="B279" s="65">
        <v>3.9060000000000001</v>
      </c>
    </row>
    <row r="280" spans="1:2" x14ac:dyDescent="0.25">
      <c r="A280" s="64">
        <v>42418</v>
      </c>
      <c r="B280" s="65">
        <v>3.9020000000000001</v>
      </c>
    </row>
    <row r="281" spans="1:2" x14ac:dyDescent="0.25">
      <c r="A281" s="64">
        <v>42419</v>
      </c>
      <c r="B281" s="65">
        <v>3.911</v>
      </c>
    </row>
    <row r="282" spans="1:2" x14ac:dyDescent="0.25">
      <c r="A282" s="64">
        <v>42422</v>
      </c>
      <c r="B282" s="65">
        <v>3.907</v>
      </c>
    </row>
    <row r="283" spans="1:2" x14ac:dyDescent="0.25">
      <c r="A283" s="64">
        <v>42423</v>
      </c>
      <c r="B283" s="65">
        <v>3.907</v>
      </c>
    </row>
    <row r="284" spans="1:2" x14ac:dyDescent="0.25">
      <c r="A284" s="64">
        <v>42424</v>
      </c>
      <c r="B284" s="65">
        <v>3.927</v>
      </c>
    </row>
    <row r="285" spans="1:2" x14ac:dyDescent="0.25">
      <c r="A285" s="64">
        <v>42425</v>
      </c>
      <c r="B285" s="65">
        <v>3.907</v>
      </c>
    </row>
    <row r="286" spans="1:2" x14ac:dyDescent="0.25">
      <c r="A286" s="64">
        <v>42426</v>
      </c>
      <c r="B286" s="65">
        <v>3.9060000000000001</v>
      </c>
    </row>
    <row r="287" spans="1:2" x14ac:dyDescent="0.25">
      <c r="A287" s="64">
        <v>42429</v>
      </c>
      <c r="B287" s="65">
        <v>3.91</v>
      </c>
    </row>
    <row r="288" spans="1:2" x14ac:dyDescent="0.25">
      <c r="A288" s="64">
        <v>42430</v>
      </c>
      <c r="B288" s="65">
        <v>3.9020000000000001</v>
      </c>
    </row>
    <row r="289" spans="1:2" x14ac:dyDescent="0.25">
      <c r="A289" s="64">
        <v>42431</v>
      </c>
      <c r="B289" s="65">
        <v>3.8860000000000001</v>
      </c>
    </row>
    <row r="290" spans="1:2" x14ac:dyDescent="0.25">
      <c r="A290" s="64">
        <v>42432</v>
      </c>
      <c r="B290" s="65">
        <v>3.887</v>
      </c>
    </row>
    <row r="291" spans="1:2" x14ac:dyDescent="0.25">
      <c r="A291" s="64">
        <v>42433</v>
      </c>
      <c r="B291" s="65">
        <v>3.8929999999999998</v>
      </c>
    </row>
    <row r="292" spans="1:2" x14ac:dyDescent="0.25">
      <c r="A292" s="64">
        <v>42436</v>
      </c>
      <c r="B292" s="65">
        <v>3.9119999999999999</v>
      </c>
    </row>
    <row r="293" spans="1:2" x14ac:dyDescent="0.25">
      <c r="A293" s="64">
        <v>42437</v>
      </c>
      <c r="B293" s="65">
        <v>3.911</v>
      </c>
    </row>
    <row r="294" spans="1:2" x14ac:dyDescent="0.25">
      <c r="A294" s="64">
        <v>42438</v>
      </c>
      <c r="B294" s="65">
        <v>3.9060000000000001</v>
      </c>
    </row>
    <row r="295" spans="1:2" x14ac:dyDescent="0.25">
      <c r="A295" s="64">
        <v>42439</v>
      </c>
      <c r="B295" s="65">
        <v>3.903</v>
      </c>
    </row>
    <row r="296" spans="1:2" x14ac:dyDescent="0.25">
      <c r="A296" s="64">
        <v>42440</v>
      </c>
      <c r="B296" s="65">
        <v>3.875</v>
      </c>
    </row>
    <row r="297" spans="1:2" x14ac:dyDescent="0.25">
      <c r="A297" s="64">
        <v>42443</v>
      </c>
      <c r="B297" s="65">
        <v>3.8780000000000001</v>
      </c>
    </row>
    <row r="298" spans="1:2" x14ac:dyDescent="0.25">
      <c r="A298" s="64">
        <v>42444</v>
      </c>
      <c r="B298" s="65">
        <v>3.891</v>
      </c>
    </row>
    <row r="299" spans="1:2" x14ac:dyDescent="0.25">
      <c r="A299" s="64">
        <v>42445</v>
      </c>
      <c r="B299" s="65">
        <v>3.9009999999999998</v>
      </c>
    </row>
    <row r="300" spans="1:2" x14ac:dyDescent="0.25">
      <c r="A300" s="64">
        <v>42446</v>
      </c>
      <c r="B300" s="65">
        <v>3.8530000000000002</v>
      </c>
    </row>
    <row r="301" spans="1:2" x14ac:dyDescent="0.25">
      <c r="A301" s="64">
        <v>42447</v>
      </c>
      <c r="B301" s="65">
        <v>3.8570000000000002</v>
      </c>
    </row>
    <row r="302" spans="1:2" x14ac:dyDescent="0.25">
      <c r="A302" s="64">
        <v>42450</v>
      </c>
      <c r="B302" s="65">
        <v>3.855</v>
      </c>
    </row>
    <row r="303" spans="1:2" x14ac:dyDescent="0.25">
      <c r="A303" s="64">
        <v>42451</v>
      </c>
      <c r="B303" s="65">
        <v>3.851</v>
      </c>
    </row>
    <row r="304" spans="1:2" x14ac:dyDescent="0.25">
      <c r="A304" s="64">
        <v>42452</v>
      </c>
      <c r="B304" s="65">
        <v>3.8420000000000001</v>
      </c>
    </row>
    <row r="305" spans="1:2" x14ac:dyDescent="0.25">
      <c r="A305" s="64">
        <v>42457</v>
      </c>
      <c r="B305" s="65">
        <v>3.8370000000000002</v>
      </c>
    </row>
    <row r="306" spans="1:2" x14ac:dyDescent="0.25">
      <c r="A306" s="64">
        <v>42458</v>
      </c>
      <c r="B306" s="65">
        <v>3.8260000000000001</v>
      </c>
    </row>
    <row r="307" spans="1:2" x14ac:dyDescent="0.25">
      <c r="A307" s="64">
        <v>42459</v>
      </c>
      <c r="B307" s="65">
        <v>3.7879999999999998</v>
      </c>
    </row>
    <row r="308" spans="1:2" x14ac:dyDescent="0.25">
      <c r="A308" s="64">
        <v>42460</v>
      </c>
      <c r="B308" s="65">
        <v>3.766</v>
      </c>
    </row>
    <row r="309" spans="1:2" x14ac:dyDescent="0.25">
      <c r="A309" s="64">
        <v>42461</v>
      </c>
      <c r="B309" s="65">
        <v>3.786</v>
      </c>
    </row>
    <row r="310" spans="1:2" x14ac:dyDescent="0.25">
      <c r="A310" s="64">
        <v>42464</v>
      </c>
      <c r="B310" s="65">
        <v>3.7839999999999998</v>
      </c>
    </row>
    <row r="311" spans="1:2" x14ac:dyDescent="0.25">
      <c r="A311" s="64">
        <v>42465</v>
      </c>
      <c r="B311" s="65">
        <v>3.802</v>
      </c>
    </row>
    <row r="312" spans="1:2" x14ac:dyDescent="0.25">
      <c r="A312" s="64">
        <v>42466</v>
      </c>
      <c r="B312" s="65">
        <v>3.819</v>
      </c>
    </row>
    <row r="313" spans="1:2" x14ac:dyDescent="0.25">
      <c r="A313" s="64">
        <v>42467</v>
      </c>
      <c r="B313" s="65">
        <v>3.7949999999999999</v>
      </c>
    </row>
    <row r="314" spans="1:2" x14ac:dyDescent="0.25">
      <c r="A314" s="64">
        <v>42468</v>
      </c>
      <c r="B314" s="65">
        <v>3.786</v>
      </c>
    </row>
    <row r="315" spans="1:2" x14ac:dyDescent="0.25">
      <c r="A315" s="64">
        <v>42471</v>
      </c>
      <c r="B315" s="65">
        <v>3.782</v>
      </c>
    </row>
    <row r="316" spans="1:2" x14ac:dyDescent="0.25">
      <c r="A316" s="64">
        <v>42472</v>
      </c>
      <c r="B316" s="65">
        <v>3.7650000000000001</v>
      </c>
    </row>
    <row r="317" spans="1:2" x14ac:dyDescent="0.25">
      <c r="A317" s="64">
        <v>42473</v>
      </c>
      <c r="B317" s="65">
        <v>3.7730000000000001</v>
      </c>
    </row>
    <row r="318" spans="1:2" x14ac:dyDescent="0.25">
      <c r="A318" s="64">
        <v>42474</v>
      </c>
      <c r="B318" s="65">
        <v>3.7890000000000001</v>
      </c>
    </row>
    <row r="319" spans="1:2" x14ac:dyDescent="0.25">
      <c r="A319" s="64">
        <v>42475</v>
      </c>
      <c r="B319" s="65">
        <v>3.7850000000000001</v>
      </c>
    </row>
    <row r="320" spans="1:2" x14ac:dyDescent="0.25">
      <c r="A320" s="64">
        <v>42478</v>
      </c>
      <c r="B320" s="65">
        <v>3.7730000000000001</v>
      </c>
    </row>
    <row r="321" spans="1:2" x14ac:dyDescent="0.25">
      <c r="A321" s="64">
        <v>42479</v>
      </c>
      <c r="B321" s="65">
        <v>3.7629999999999999</v>
      </c>
    </row>
    <row r="322" spans="1:2" x14ac:dyDescent="0.25">
      <c r="A322" s="64">
        <v>42480</v>
      </c>
      <c r="B322" s="65">
        <v>3.758</v>
      </c>
    </row>
    <row r="323" spans="1:2" x14ac:dyDescent="0.25">
      <c r="A323" s="64">
        <v>42481</v>
      </c>
      <c r="B323" s="65">
        <v>3.7639999999999998</v>
      </c>
    </row>
    <row r="324" spans="1:2" x14ac:dyDescent="0.25">
      <c r="A324" s="64">
        <v>42485</v>
      </c>
      <c r="B324" s="65">
        <v>3.774</v>
      </c>
    </row>
    <row r="325" spans="1:2" x14ac:dyDescent="0.25">
      <c r="A325" s="64">
        <v>42486</v>
      </c>
      <c r="B325" s="65">
        <v>3.7629999999999999</v>
      </c>
    </row>
    <row r="326" spans="1:2" x14ac:dyDescent="0.25">
      <c r="A326" s="64">
        <v>42487</v>
      </c>
      <c r="B326" s="65">
        <v>3.7679999999999998</v>
      </c>
    </row>
    <row r="327" spans="1:2" x14ac:dyDescent="0.25">
      <c r="A327" s="64">
        <v>42488</v>
      </c>
      <c r="B327" s="65">
        <v>3.7610000000000001</v>
      </c>
    </row>
    <row r="328" spans="1:2" x14ac:dyDescent="0.25">
      <c r="A328" s="64">
        <v>42492</v>
      </c>
      <c r="B328" s="65">
        <v>3.746</v>
      </c>
    </row>
    <row r="329" spans="1:2" x14ac:dyDescent="0.25">
      <c r="A329" s="64">
        <v>42493</v>
      </c>
      <c r="B329" s="65">
        <v>3.7469999999999999</v>
      </c>
    </row>
    <row r="330" spans="1:2" x14ac:dyDescent="0.25">
      <c r="A330" s="64">
        <v>42494</v>
      </c>
      <c r="B330" s="65">
        <v>3.7770000000000001</v>
      </c>
    </row>
    <row r="331" spans="1:2" x14ac:dyDescent="0.25">
      <c r="A331" s="64">
        <v>42495</v>
      </c>
      <c r="B331" s="65">
        <v>3.7810000000000001</v>
      </c>
    </row>
    <row r="332" spans="1:2" x14ac:dyDescent="0.25">
      <c r="A332" s="64">
        <v>42496</v>
      </c>
      <c r="B332" s="65">
        <v>3.7879999999999998</v>
      </c>
    </row>
    <row r="333" spans="1:2" x14ac:dyDescent="0.25">
      <c r="A333" s="64">
        <v>42499</v>
      </c>
      <c r="B333" s="65">
        <v>3.7789999999999999</v>
      </c>
    </row>
    <row r="334" spans="1:2" x14ac:dyDescent="0.25">
      <c r="A334" s="64">
        <v>42500</v>
      </c>
      <c r="B334" s="65">
        <v>3.7839999999999998</v>
      </c>
    </row>
    <row r="335" spans="1:2" x14ac:dyDescent="0.25">
      <c r="A335" s="64">
        <v>42501</v>
      </c>
      <c r="B335" s="65">
        <v>3.7719999999999998</v>
      </c>
    </row>
    <row r="336" spans="1:2" x14ac:dyDescent="0.25">
      <c r="A336" s="64">
        <v>42503</v>
      </c>
      <c r="B336" s="65">
        <v>3.77</v>
      </c>
    </row>
    <row r="337" spans="1:2" x14ac:dyDescent="0.25">
      <c r="A337" s="64">
        <v>42506</v>
      </c>
      <c r="B337" s="65">
        <v>3.8119999999999998</v>
      </c>
    </row>
    <row r="338" spans="1:2" x14ac:dyDescent="0.25">
      <c r="A338" s="64">
        <v>42507</v>
      </c>
      <c r="B338" s="65">
        <v>3.8180000000000001</v>
      </c>
    </row>
    <row r="339" spans="1:2" x14ac:dyDescent="0.25">
      <c r="A339" s="64">
        <v>42508</v>
      </c>
      <c r="B339" s="65">
        <v>3.835</v>
      </c>
    </row>
    <row r="340" spans="1:2" x14ac:dyDescent="0.25">
      <c r="A340" s="64">
        <v>42509</v>
      </c>
      <c r="B340" s="65">
        <v>3.8580000000000001</v>
      </c>
    </row>
    <row r="341" spans="1:2" x14ac:dyDescent="0.25">
      <c r="A341" s="64">
        <v>42510</v>
      </c>
      <c r="B341" s="65">
        <v>3.871</v>
      </c>
    </row>
    <row r="342" spans="1:2" x14ac:dyDescent="0.25">
      <c r="A342" s="64">
        <v>42513</v>
      </c>
      <c r="B342" s="65">
        <v>3.879</v>
      </c>
    </row>
    <row r="343" spans="1:2" x14ac:dyDescent="0.25">
      <c r="A343" s="64">
        <v>42514</v>
      </c>
      <c r="B343" s="65">
        <v>3.8650000000000002</v>
      </c>
    </row>
    <row r="344" spans="1:2" x14ac:dyDescent="0.25">
      <c r="A344" s="64">
        <v>42515</v>
      </c>
      <c r="B344" s="65">
        <v>3.855</v>
      </c>
    </row>
    <row r="345" spans="1:2" x14ac:dyDescent="0.25">
      <c r="A345" s="64">
        <v>42516</v>
      </c>
      <c r="B345" s="65">
        <v>3.8370000000000002</v>
      </c>
    </row>
    <row r="346" spans="1:2" x14ac:dyDescent="0.25">
      <c r="A346" s="64">
        <v>42517</v>
      </c>
      <c r="B346" s="65">
        <v>3.8450000000000002</v>
      </c>
    </row>
    <row r="347" spans="1:2" x14ac:dyDescent="0.25">
      <c r="A347" s="64">
        <v>42521</v>
      </c>
      <c r="B347" s="65">
        <v>3.85</v>
      </c>
    </row>
    <row r="348" spans="1:2" x14ac:dyDescent="0.25">
      <c r="A348" s="64">
        <v>42522</v>
      </c>
      <c r="B348" s="65">
        <v>3.8530000000000002</v>
      </c>
    </row>
    <row r="349" spans="1:2" x14ac:dyDescent="0.25">
      <c r="A349" s="64">
        <v>42523</v>
      </c>
      <c r="B349" s="65">
        <v>3.8540000000000001</v>
      </c>
    </row>
    <row r="350" spans="1:2" x14ac:dyDescent="0.25">
      <c r="A350" s="64">
        <v>42524</v>
      </c>
      <c r="B350" s="65">
        <v>3.87</v>
      </c>
    </row>
    <row r="351" spans="1:2" x14ac:dyDescent="0.25">
      <c r="A351" s="64">
        <v>42527</v>
      </c>
      <c r="B351" s="65">
        <v>3.831</v>
      </c>
    </row>
    <row r="352" spans="1:2" x14ac:dyDescent="0.25">
      <c r="A352" s="64">
        <v>42528</v>
      </c>
      <c r="B352" s="65">
        <v>3.8180000000000001</v>
      </c>
    </row>
    <row r="353" spans="1:2" x14ac:dyDescent="0.25">
      <c r="A353" s="64">
        <v>42529</v>
      </c>
      <c r="B353" s="65">
        <v>3.8260000000000001</v>
      </c>
    </row>
    <row r="354" spans="1:2" x14ac:dyDescent="0.25">
      <c r="A354" s="64">
        <v>42530</v>
      </c>
      <c r="B354" s="65">
        <v>3.8460000000000001</v>
      </c>
    </row>
    <row r="355" spans="1:2" x14ac:dyDescent="0.25">
      <c r="A355" s="64">
        <v>42531</v>
      </c>
      <c r="B355" s="65">
        <v>3.8490000000000002</v>
      </c>
    </row>
    <row r="356" spans="1:2" x14ac:dyDescent="0.25">
      <c r="A356" s="64">
        <v>42534</v>
      </c>
      <c r="B356" s="65">
        <v>3.8740000000000001</v>
      </c>
    </row>
    <row r="357" spans="1:2" x14ac:dyDescent="0.25">
      <c r="A357" s="64">
        <v>42535</v>
      </c>
      <c r="B357" s="65">
        <v>3.8639999999999999</v>
      </c>
    </row>
    <row r="358" spans="1:2" x14ac:dyDescent="0.25">
      <c r="A358" s="64">
        <v>42536</v>
      </c>
      <c r="B358" s="65">
        <v>3.875</v>
      </c>
    </row>
    <row r="359" spans="1:2" x14ac:dyDescent="0.25">
      <c r="A359" s="64">
        <v>42537</v>
      </c>
      <c r="B359" s="65">
        <v>3.871</v>
      </c>
    </row>
    <row r="360" spans="1:2" x14ac:dyDescent="0.25">
      <c r="A360" s="64">
        <v>42538</v>
      </c>
      <c r="B360" s="65">
        <v>3.863</v>
      </c>
    </row>
    <row r="361" spans="1:2" x14ac:dyDescent="0.25">
      <c r="A361" s="64">
        <v>42541</v>
      </c>
      <c r="B361" s="65">
        <v>3.851</v>
      </c>
    </row>
    <row r="362" spans="1:2" x14ac:dyDescent="0.25">
      <c r="A362" s="64">
        <v>42542</v>
      </c>
      <c r="B362" s="65">
        <v>3.859</v>
      </c>
    </row>
    <row r="363" spans="1:2" x14ac:dyDescent="0.25">
      <c r="A363" s="64">
        <v>42543</v>
      </c>
      <c r="B363" s="65">
        <v>3.8519999999999999</v>
      </c>
    </row>
    <row r="364" spans="1:2" x14ac:dyDescent="0.25">
      <c r="A364" s="64">
        <v>42544</v>
      </c>
      <c r="B364" s="65">
        <v>3.823</v>
      </c>
    </row>
    <row r="365" spans="1:2" x14ac:dyDescent="0.25">
      <c r="A365" s="64">
        <v>42545</v>
      </c>
      <c r="B365" s="65">
        <v>3.8849999999999998</v>
      </c>
    </row>
    <row r="366" spans="1:2" x14ac:dyDescent="0.25">
      <c r="A366" s="64">
        <v>42548</v>
      </c>
      <c r="B366" s="65">
        <v>3.9</v>
      </c>
    </row>
    <row r="367" spans="1:2" x14ac:dyDescent="0.25">
      <c r="A367" s="64">
        <v>42549</v>
      </c>
      <c r="B367" s="65">
        <v>3.8780000000000001</v>
      </c>
    </row>
    <row r="368" spans="1:2" x14ac:dyDescent="0.25">
      <c r="A368" s="64">
        <v>42550</v>
      </c>
      <c r="B368" s="65">
        <v>3.8580000000000001</v>
      </c>
    </row>
    <row r="369" spans="1:2" x14ac:dyDescent="0.25">
      <c r="A369" s="64">
        <v>42551</v>
      </c>
      <c r="B369" s="65">
        <v>3.8460000000000001</v>
      </c>
    </row>
    <row r="370" spans="1:2" x14ac:dyDescent="0.25">
      <c r="A370" s="64">
        <v>42552</v>
      </c>
      <c r="B370" s="65">
        <v>3.8439999999999999</v>
      </c>
    </row>
    <row r="371" spans="1:2" x14ac:dyDescent="0.25">
      <c r="A371" s="64">
        <v>42555</v>
      </c>
      <c r="B371" s="65">
        <v>3.8559999999999999</v>
      </c>
    </row>
    <row r="372" spans="1:2" x14ac:dyDescent="0.25">
      <c r="A372" s="64">
        <v>42556</v>
      </c>
      <c r="B372" s="65">
        <v>3.8690000000000002</v>
      </c>
    </row>
    <row r="373" spans="1:2" x14ac:dyDescent="0.25">
      <c r="A373" s="64">
        <v>42557</v>
      </c>
      <c r="B373" s="65">
        <v>3.895</v>
      </c>
    </row>
    <row r="374" spans="1:2" x14ac:dyDescent="0.25">
      <c r="A374" s="64">
        <v>42558</v>
      </c>
      <c r="B374" s="65">
        <v>3.8780000000000001</v>
      </c>
    </row>
    <row r="375" spans="1:2" x14ac:dyDescent="0.25">
      <c r="A375" s="64">
        <v>42559</v>
      </c>
      <c r="B375" s="65">
        <v>3.8820000000000001</v>
      </c>
    </row>
    <row r="376" spans="1:2" x14ac:dyDescent="0.25">
      <c r="A376" s="64">
        <v>42562</v>
      </c>
      <c r="B376" s="65">
        <v>3.883</v>
      </c>
    </row>
    <row r="377" spans="1:2" x14ac:dyDescent="0.25">
      <c r="A377" s="64">
        <v>42563</v>
      </c>
      <c r="B377" s="65">
        <v>3.8740000000000001</v>
      </c>
    </row>
    <row r="378" spans="1:2" x14ac:dyDescent="0.25">
      <c r="A378" s="64">
        <v>42564</v>
      </c>
      <c r="B378" s="65">
        <v>3.871</v>
      </c>
    </row>
    <row r="379" spans="1:2" x14ac:dyDescent="0.25">
      <c r="A379" s="64">
        <v>42565</v>
      </c>
      <c r="B379" s="65">
        <v>3.8519999999999999</v>
      </c>
    </row>
    <row r="380" spans="1:2" x14ac:dyDescent="0.25">
      <c r="A380" s="64">
        <v>42566</v>
      </c>
      <c r="B380" s="65">
        <v>3.8439999999999999</v>
      </c>
    </row>
    <row r="381" spans="1:2" x14ac:dyDescent="0.25">
      <c r="A381" s="64">
        <v>42569</v>
      </c>
      <c r="B381" s="65">
        <v>3.86</v>
      </c>
    </row>
    <row r="382" spans="1:2" x14ac:dyDescent="0.25">
      <c r="A382" s="64">
        <v>42570</v>
      </c>
      <c r="B382" s="65">
        <v>3.8559999999999999</v>
      </c>
    </row>
    <row r="383" spans="1:2" x14ac:dyDescent="0.25">
      <c r="A383" s="64">
        <v>42571</v>
      </c>
      <c r="B383" s="65">
        <v>3.859</v>
      </c>
    </row>
    <row r="384" spans="1:2" x14ac:dyDescent="0.25">
      <c r="A384" s="64">
        <v>42572</v>
      </c>
      <c r="B384" s="65">
        <v>3.8580000000000001</v>
      </c>
    </row>
    <row r="385" spans="1:2" x14ac:dyDescent="0.25">
      <c r="A385" s="64">
        <v>42573</v>
      </c>
      <c r="B385" s="65">
        <v>3.839</v>
      </c>
    </row>
    <row r="386" spans="1:2" x14ac:dyDescent="0.25">
      <c r="A386" s="64">
        <v>42576</v>
      </c>
      <c r="B386" s="65">
        <v>3.8460000000000001</v>
      </c>
    </row>
    <row r="387" spans="1:2" x14ac:dyDescent="0.25">
      <c r="A387" s="64">
        <v>42577</v>
      </c>
      <c r="B387" s="65">
        <v>3.8439999999999999</v>
      </c>
    </row>
    <row r="388" spans="1:2" x14ac:dyDescent="0.25">
      <c r="A388" s="64">
        <v>42578</v>
      </c>
      <c r="B388" s="65">
        <v>3.84</v>
      </c>
    </row>
    <row r="389" spans="1:2" x14ac:dyDescent="0.25">
      <c r="A389" s="64">
        <v>42579</v>
      </c>
      <c r="B389" s="65">
        <v>3.8279999999999998</v>
      </c>
    </row>
    <row r="390" spans="1:2" x14ac:dyDescent="0.25">
      <c r="A390" s="64">
        <v>42580</v>
      </c>
      <c r="B390" s="65">
        <v>3.8279999999999998</v>
      </c>
    </row>
    <row r="391" spans="1:2" x14ac:dyDescent="0.25">
      <c r="A391" s="64">
        <v>42583</v>
      </c>
      <c r="B391" s="65">
        <v>3.806</v>
      </c>
    </row>
    <row r="392" spans="1:2" x14ac:dyDescent="0.25">
      <c r="A392" s="64">
        <v>42584</v>
      </c>
      <c r="B392" s="65">
        <v>3.8149999999999999</v>
      </c>
    </row>
    <row r="393" spans="1:2" x14ac:dyDescent="0.25">
      <c r="A393" s="64">
        <v>42585</v>
      </c>
      <c r="B393" s="65">
        <v>3.8220000000000001</v>
      </c>
    </row>
    <row r="394" spans="1:2" x14ac:dyDescent="0.25">
      <c r="A394" s="64">
        <v>42586</v>
      </c>
      <c r="B394" s="65">
        <v>3.8260000000000001</v>
      </c>
    </row>
    <row r="395" spans="1:2" x14ac:dyDescent="0.25">
      <c r="A395" s="64">
        <v>42587</v>
      </c>
      <c r="B395" s="65">
        <v>3.8210000000000002</v>
      </c>
    </row>
    <row r="396" spans="1:2" x14ac:dyDescent="0.25">
      <c r="A396" s="64">
        <v>42590</v>
      </c>
      <c r="B396" s="65">
        <v>3.8290000000000002</v>
      </c>
    </row>
    <row r="397" spans="1:2" x14ac:dyDescent="0.25">
      <c r="A397" s="64">
        <v>42591</v>
      </c>
      <c r="B397" s="65">
        <v>3.82</v>
      </c>
    </row>
    <row r="398" spans="1:2" x14ac:dyDescent="0.25">
      <c r="A398" s="64">
        <v>42592</v>
      </c>
      <c r="B398" s="65">
        <v>3.8109999999999999</v>
      </c>
    </row>
    <row r="399" spans="1:2" x14ac:dyDescent="0.25">
      <c r="A399" s="64">
        <v>42593</v>
      </c>
      <c r="B399" s="65">
        <v>3.8109999999999999</v>
      </c>
    </row>
    <row r="400" spans="1:2" x14ac:dyDescent="0.25">
      <c r="A400" s="64">
        <v>42594</v>
      </c>
      <c r="B400" s="65">
        <v>3.8109999999999999</v>
      </c>
    </row>
    <row r="401" spans="1:2" x14ac:dyDescent="0.25">
      <c r="A401" s="64">
        <v>42597</v>
      </c>
      <c r="B401" s="65">
        <v>3.8079999999999998</v>
      </c>
    </row>
    <row r="402" spans="1:2" x14ac:dyDescent="0.25">
      <c r="A402" s="64">
        <v>42598</v>
      </c>
      <c r="B402" s="65">
        <v>3.7749999999999999</v>
      </c>
    </row>
    <row r="403" spans="1:2" x14ac:dyDescent="0.25">
      <c r="A403" s="64">
        <v>42599</v>
      </c>
      <c r="B403" s="65">
        <v>3.7909999999999999</v>
      </c>
    </row>
    <row r="404" spans="1:2" x14ac:dyDescent="0.25">
      <c r="A404" s="64">
        <v>42600</v>
      </c>
      <c r="B404" s="65">
        <v>3.7759999999999998</v>
      </c>
    </row>
    <row r="405" spans="1:2" x14ac:dyDescent="0.25">
      <c r="A405" s="64">
        <v>42601</v>
      </c>
      <c r="B405" s="65">
        <v>3.7709999999999999</v>
      </c>
    </row>
    <row r="406" spans="1:2" x14ac:dyDescent="0.25">
      <c r="A406" s="64">
        <v>42604</v>
      </c>
      <c r="B406" s="65">
        <v>3.7810000000000001</v>
      </c>
    </row>
    <row r="407" spans="1:2" x14ac:dyDescent="0.25">
      <c r="A407" s="64">
        <v>42605</v>
      </c>
      <c r="B407" s="65">
        <v>3.7679999999999998</v>
      </c>
    </row>
    <row r="408" spans="1:2" x14ac:dyDescent="0.25">
      <c r="A408" s="64">
        <v>42606</v>
      </c>
      <c r="B408" s="65">
        <v>3.774</v>
      </c>
    </row>
    <row r="409" spans="1:2" x14ac:dyDescent="0.25">
      <c r="A409" s="64">
        <v>42607</v>
      </c>
      <c r="B409" s="65">
        <v>3.7679999999999998</v>
      </c>
    </row>
    <row r="410" spans="1:2" x14ac:dyDescent="0.25">
      <c r="A410" s="64">
        <v>42608</v>
      </c>
      <c r="B410" s="65">
        <v>3.754</v>
      </c>
    </row>
    <row r="411" spans="1:2" x14ac:dyDescent="0.25">
      <c r="A411" s="64">
        <v>42611</v>
      </c>
      <c r="B411" s="65">
        <v>3.7879999999999998</v>
      </c>
    </row>
    <row r="412" spans="1:2" x14ac:dyDescent="0.25">
      <c r="A412" s="64">
        <v>42612</v>
      </c>
      <c r="B412" s="65">
        <v>3.782</v>
      </c>
    </row>
    <row r="413" spans="1:2" x14ac:dyDescent="0.25">
      <c r="A413" s="64">
        <v>42613</v>
      </c>
      <c r="B413" s="65">
        <v>3.786</v>
      </c>
    </row>
    <row r="414" spans="1:2" x14ac:dyDescent="0.25">
      <c r="A414" s="64">
        <v>42614</v>
      </c>
      <c r="B414" s="65">
        <v>3.7749999999999999</v>
      </c>
    </row>
    <row r="415" spans="1:2" x14ac:dyDescent="0.25">
      <c r="A415" s="64">
        <v>42615</v>
      </c>
      <c r="B415" s="65">
        <v>3.7679999999999998</v>
      </c>
    </row>
    <row r="416" spans="1:2" x14ac:dyDescent="0.25">
      <c r="A416" s="64">
        <v>42618</v>
      </c>
      <c r="B416" s="65">
        <v>3.7679999999999998</v>
      </c>
    </row>
    <row r="417" spans="1:2" x14ac:dyDescent="0.25">
      <c r="A417" s="64">
        <v>42619</v>
      </c>
      <c r="B417" s="65">
        <v>3.766</v>
      </c>
    </row>
    <row r="418" spans="1:2" x14ac:dyDescent="0.25">
      <c r="A418" s="64">
        <v>42620</v>
      </c>
      <c r="B418" s="65">
        <v>3.766</v>
      </c>
    </row>
    <row r="419" spans="1:2" x14ac:dyDescent="0.25">
      <c r="A419" s="64">
        <v>42621</v>
      </c>
      <c r="B419" s="65">
        <v>3.7490000000000001</v>
      </c>
    </row>
    <row r="420" spans="1:2" x14ac:dyDescent="0.25">
      <c r="A420" s="64">
        <v>42622</v>
      </c>
      <c r="B420" s="65">
        <v>3.754</v>
      </c>
    </row>
    <row r="421" spans="1:2" x14ac:dyDescent="0.25">
      <c r="A421" s="64">
        <v>42625</v>
      </c>
      <c r="B421" s="65">
        <v>3.7709999999999999</v>
      </c>
    </row>
    <row r="422" spans="1:2" x14ac:dyDescent="0.25">
      <c r="A422" s="64">
        <v>42626</v>
      </c>
      <c r="B422" s="65">
        <v>3.7719999999999998</v>
      </c>
    </row>
    <row r="423" spans="1:2" x14ac:dyDescent="0.25">
      <c r="A423" s="64">
        <v>42627</v>
      </c>
      <c r="B423" s="65">
        <v>3.786</v>
      </c>
    </row>
    <row r="424" spans="1:2" x14ac:dyDescent="0.25">
      <c r="A424" s="64">
        <v>42628</v>
      </c>
      <c r="B424" s="65">
        <v>3.7789999999999999</v>
      </c>
    </row>
    <row r="425" spans="1:2" x14ac:dyDescent="0.25">
      <c r="A425" s="64">
        <v>42629</v>
      </c>
      <c r="B425" s="65">
        <v>3.762</v>
      </c>
    </row>
    <row r="426" spans="1:2" x14ac:dyDescent="0.25">
      <c r="A426" s="64">
        <v>42632</v>
      </c>
      <c r="B426" s="65">
        <v>3.7749999999999999</v>
      </c>
    </row>
    <row r="427" spans="1:2" x14ac:dyDescent="0.25">
      <c r="A427" s="64">
        <v>42633</v>
      </c>
      <c r="B427" s="65">
        <v>3.7759999999999998</v>
      </c>
    </row>
    <row r="428" spans="1:2" x14ac:dyDescent="0.25">
      <c r="A428" s="64">
        <v>42634</v>
      </c>
      <c r="B428" s="65">
        <v>3.778</v>
      </c>
    </row>
    <row r="429" spans="1:2" x14ac:dyDescent="0.25">
      <c r="A429" s="64">
        <v>42635</v>
      </c>
      <c r="B429" s="65">
        <v>3.7589999999999999</v>
      </c>
    </row>
    <row r="430" spans="1:2" x14ac:dyDescent="0.25">
      <c r="A430" s="64">
        <v>42636</v>
      </c>
      <c r="B430" s="65">
        <v>3.76</v>
      </c>
    </row>
    <row r="431" spans="1:2" x14ac:dyDescent="0.25">
      <c r="A431" s="64">
        <v>42639</v>
      </c>
      <c r="B431" s="65">
        <v>3.7650000000000001</v>
      </c>
    </row>
    <row r="432" spans="1:2" x14ac:dyDescent="0.25">
      <c r="A432" s="64">
        <v>42640</v>
      </c>
      <c r="B432" s="65">
        <v>3.746</v>
      </c>
    </row>
    <row r="433" spans="1:2" x14ac:dyDescent="0.25">
      <c r="A433" s="64">
        <v>42641</v>
      </c>
      <c r="B433" s="65">
        <v>3.758</v>
      </c>
    </row>
    <row r="434" spans="1:2" x14ac:dyDescent="0.25">
      <c r="A434" s="64">
        <v>42642</v>
      </c>
      <c r="B434" s="65">
        <v>3.7549999999999999</v>
      </c>
    </row>
    <row r="435" spans="1:2" x14ac:dyDescent="0.25">
      <c r="A435" s="64">
        <v>42643</v>
      </c>
      <c r="B435" s="65">
        <v>3.758</v>
      </c>
    </row>
    <row r="436" spans="1:2" x14ac:dyDescent="0.25">
      <c r="A436" s="64">
        <v>42648</v>
      </c>
      <c r="B436" s="65">
        <v>3.778</v>
      </c>
    </row>
    <row r="437" spans="1:2" x14ac:dyDescent="0.25">
      <c r="A437" s="64">
        <v>42649</v>
      </c>
      <c r="B437" s="65">
        <v>3.778</v>
      </c>
    </row>
    <row r="438" spans="1:2" x14ac:dyDescent="0.25">
      <c r="A438" s="64">
        <v>42650</v>
      </c>
      <c r="B438" s="65">
        <v>3.794</v>
      </c>
    </row>
    <row r="439" spans="1:2" x14ac:dyDescent="0.25">
      <c r="A439" s="64">
        <v>42653</v>
      </c>
      <c r="B439" s="65">
        <v>3.7909999999999999</v>
      </c>
    </row>
    <row r="440" spans="1:2" x14ac:dyDescent="0.25">
      <c r="A440" s="64">
        <v>42656</v>
      </c>
      <c r="B440" s="65">
        <v>3.8140000000000001</v>
      </c>
    </row>
    <row r="441" spans="1:2" x14ac:dyDescent="0.25">
      <c r="A441" s="64">
        <v>42657</v>
      </c>
      <c r="B441" s="65">
        <v>3.8149999999999999</v>
      </c>
    </row>
    <row r="442" spans="1:2" x14ac:dyDescent="0.25">
      <c r="A442" s="64">
        <v>42661</v>
      </c>
      <c r="B442" s="65">
        <v>3.8170000000000002</v>
      </c>
    </row>
    <row r="443" spans="1:2" x14ac:dyDescent="0.25">
      <c r="A443" s="64">
        <v>42662</v>
      </c>
      <c r="B443" s="65">
        <v>3.819</v>
      </c>
    </row>
    <row r="444" spans="1:2" x14ac:dyDescent="0.25">
      <c r="A444" s="64">
        <v>42663</v>
      </c>
      <c r="B444" s="65">
        <v>3.835</v>
      </c>
    </row>
    <row r="445" spans="1:2" x14ac:dyDescent="0.25">
      <c r="A445" s="64">
        <v>42664</v>
      </c>
      <c r="B445" s="65">
        <v>3.8479999999999999</v>
      </c>
    </row>
    <row r="446" spans="1:2" x14ac:dyDescent="0.25">
      <c r="A446" s="64">
        <v>42668</v>
      </c>
      <c r="B446" s="65">
        <v>3.85</v>
      </c>
    </row>
    <row r="447" spans="1:2" x14ac:dyDescent="0.25">
      <c r="A447" s="64">
        <v>42669</v>
      </c>
      <c r="B447" s="65">
        <v>3.8410000000000002</v>
      </c>
    </row>
    <row r="448" spans="1:2" x14ac:dyDescent="0.25">
      <c r="A448" s="64">
        <v>42670</v>
      </c>
      <c r="B448" s="65">
        <v>3.8410000000000002</v>
      </c>
    </row>
    <row r="449" spans="1:2" x14ac:dyDescent="0.25">
      <c r="A449" s="64">
        <v>42671</v>
      </c>
      <c r="B449" s="65">
        <v>3.8559999999999999</v>
      </c>
    </row>
    <row r="450" spans="1:2" x14ac:dyDescent="0.25">
      <c r="A450" s="64">
        <v>42674</v>
      </c>
      <c r="B450" s="65">
        <v>3.8490000000000002</v>
      </c>
    </row>
    <row r="451" spans="1:2" x14ac:dyDescent="0.25">
      <c r="A451" s="64">
        <v>42675</v>
      </c>
      <c r="B451" s="65">
        <v>3.827</v>
      </c>
    </row>
    <row r="452" spans="1:2" x14ac:dyDescent="0.25">
      <c r="A452" s="64">
        <v>42676</v>
      </c>
      <c r="B452" s="65">
        <v>3.8109999999999999</v>
      </c>
    </row>
    <row r="453" spans="1:2" x14ac:dyDescent="0.25">
      <c r="A453" s="64">
        <v>42677</v>
      </c>
      <c r="B453" s="65">
        <v>3.8149999999999999</v>
      </c>
    </row>
    <row r="454" spans="1:2" x14ac:dyDescent="0.25">
      <c r="A454" s="64">
        <v>42678</v>
      </c>
      <c r="B454" s="65">
        <v>3.8069999999999999</v>
      </c>
    </row>
    <row r="455" spans="1:2" x14ac:dyDescent="0.25">
      <c r="A455" s="64">
        <v>42681</v>
      </c>
      <c r="B455" s="65">
        <v>3.8119999999999998</v>
      </c>
    </row>
    <row r="456" spans="1:2" x14ac:dyDescent="0.25">
      <c r="A456" s="64">
        <v>42682</v>
      </c>
      <c r="B456" s="65">
        <v>3.8140000000000001</v>
      </c>
    </row>
    <row r="457" spans="1:2" x14ac:dyDescent="0.25">
      <c r="A457" s="64">
        <v>42683</v>
      </c>
      <c r="B457" s="65">
        <v>3.7989999999999999</v>
      </c>
    </row>
    <row r="458" spans="1:2" x14ac:dyDescent="0.25">
      <c r="A458" s="64">
        <v>42684</v>
      </c>
      <c r="B458" s="65">
        <v>3.8420000000000001</v>
      </c>
    </row>
    <row r="459" spans="1:2" x14ac:dyDescent="0.25">
      <c r="A459" s="64">
        <v>42685</v>
      </c>
      <c r="B459" s="65">
        <v>3.8439999999999999</v>
      </c>
    </row>
    <row r="460" spans="1:2" x14ac:dyDescent="0.25">
      <c r="A460" s="64">
        <v>42688</v>
      </c>
      <c r="B460" s="65">
        <v>3.8519999999999999</v>
      </c>
    </row>
    <row r="461" spans="1:2" x14ac:dyDescent="0.25">
      <c r="A461" s="64">
        <v>42689</v>
      </c>
      <c r="B461" s="65">
        <v>3.8439999999999999</v>
      </c>
    </row>
    <row r="462" spans="1:2" x14ac:dyDescent="0.25">
      <c r="A462" s="64">
        <v>42690</v>
      </c>
      <c r="B462" s="65">
        <v>3.8580000000000001</v>
      </c>
    </row>
    <row r="463" spans="1:2" x14ac:dyDescent="0.25">
      <c r="A463" s="64">
        <v>42691</v>
      </c>
      <c r="B463" s="65">
        <v>3.8530000000000002</v>
      </c>
    </row>
    <row r="464" spans="1:2" x14ac:dyDescent="0.25">
      <c r="A464" s="64">
        <v>42692</v>
      </c>
      <c r="B464" s="65">
        <v>3.8730000000000002</v>
      </c>
    </row>
    <row r="465" spans="1:2" x14ac:dyDescent="0.25">
      <c r="A465" s="64">
        <v>42695</v>
      </c>
      <c r="B465" s="65">
        <v>3.867</v>
      </c>
    </row>
    <row r="466" spans="1:2" x14ac:dyDescent="0.25">
      <c r="A466" s="64">
        <v>42696</v>
      </c>
      <c r="B466" s="65">
        <v>3.8660000000000001</v>
      </c>
    </row>
    <row r="467" spans="1:2" x14ac:dyDescent="0.25">
      <c r="A467" s="64">
        <v>42697</v>
      </c>
      <c r="B467" s="65">
        <v>3.8679999999999999</v>
      </c>
    </row>
    <row r="468" spans="1:2" x14ac:dyDescent="0.25">
      <c r="A468" s="64">
        <v>42698</v>
      </c>
      <c r="B468" s="65">
        <v>3.8759999999999999</v>
      </c>
    </row>
    <row r="469" spans="1:2" x14ac:dyDescent="0.25">
      <c r="A469" s="64">
        <v>42699</v>
      </c>
      <c r="B469" s="65">
        <v>3.871</v>
      </c>
    </row>
    <row r="470" spans="1:2" x14ac:dyDescent="0.25">
      <c r="A470" s="64">
        <v>42702</v>
      </c>
      <c r="B470" s="65">
        <v>3.8570000000000002</v>
      </c>
    </row>
    <row r="471" spans="1:2" x14ac:dyDescent="0.25">
      <c r="A471" s="64">
        <v>42703</v>
      </c>
      <c r="B471" s="65">
        <v>3.8479999999999999</v>
      </c>
    </row>
    <row r="472" spans="1:2" x14ac:dyDescent="0.25">
      <c r="A472" s="64">
        <v>42704</v>
      </c>
      <c r="B472" s="65">
        <v>3.839</v>
      </c>
    </row>
    <row r="473" spans="1:2" x14ac:dyDescent="0.25">
      <c r="A473" s="64">
        <v>42705</v>
      </c>
      <c r="B473" s="65">
        <v>3.8330000000000002</v>
      </c>
    </row>
    <row r="474" spans="1:2" x14ac:dyDescent="0.25">
      <c r="A474" s="64">
        <v>42706</v>
      </c>
      <c r="B474" s="65">
        <v>3.827</v>
      </c>
    </row>
    <row r="475" spans="1:2" x14ac:dyDescent="0.25">
      <c r="A475" s="64">
        <v>42709</v>
      </c>
      <c r="B475" s="65">
        <v>3.8170000000000002</v>
      </c>
    </row>
    <row r="476" spans="1:2" x14ac:dyDescent="0.25">
      <c r="A476" s="64">
        <v>42710</v>
      </c>
      <c r="B476" s="65">
        <v>3.8090000000000002</v>
      </c>
    </row>
    <row r="477" spans="1:2" x14ac:dyDescent="0.25">
      <c r="A477" s="64">
        <v>42711</v>
      </c>
      <c r="B477" s="65">
        <v>3.802</v>
      </c>
    </row>
    <row r="478" spans="1:2" x14ac:dyDescent="0.25">
      <c r="A478" s="64">
        <v>42712</v>
      </c>
      <c r="B478" s="65">
        <v>3.7869999999999999</v>
      </c>
    </row>
    <row r="479" spans="1:2" x14ac:dyDescent="0.25">
      <c r="A479" s="64">
        <v>42713</v>
      </c>
      <c r="B479" s="65">
        <v>3.8180000000000001</v>
      </c>
    </row>
    <row r="480" spans="1:2" x14ac:dyDescent="0.25">
      <c r="A480" s="64">
        <v>42716</v>
      </c>
      <c r="B480" s="65">
        <v>3.8220000000000001</v>
      </c>
    </row>
    <row r="481" spans="1:2" x14ac:dyDescent="0.25">
      <c r="A481" s="64">
        <v>42717</v>
      </c>
      <c r="B481" s="65">
        <v>3.81</v>
      </c>
    </row>
    <row r="482" spans="1:2" x14ac:dyDescent="0.25">
      <c r="A482" s="64">
        <v>42718</v>
      </c>
      <c r="B482" s="65">
        <v>3.802</v>
      </c>
    </row>
    <row r="483" spans="1:2" x14ac:dyDescent="0.25">
      <c r="A483" s="64">
        <v>42719</v>
      </c>
      <c r="B483" s="65">
        <v>3.843</v>
      </c>
    </row>
    <row r="484" spans="1:2" x14ac:dyDescent="0.25">
      <c r="A484" s="64">
        <v>42720</v>
      </c>
      <c r="B484" s="65">
        <v>3.85</v>
      </c>
    </row>
    <row r="485" spans="1:2" x14ac:dyDescent="0.25">
      <c r="A485" s="64">
        <v>42723</v>
      </c>
      <c r="B485" s="65">
        <v>3.867</v>
      </c>
    </row>
    <row r="486" spans="1:2" x14ac:dyDescent="0.25">
      <c r="A486" s="64">
        <v>42724</v>
      </c>
      <c r="B486" s="65">
        <v>3.8559999999999999</v>
      </c>
    </row>
    <row r="487" spans="1:2" x14ac:dyDescent="0.25">
      <c r="A487" s="64">
        <v>42725</v>
      </c>
      <c r="B487" s="65">
        <v>3.83</v>
      </c>
    </row>
    <row r="488" spans="1:2" x14ac:dyDescent="0.25">
      <c r="A488" s="64">
        <v>42726</v>
      </c>
      <c r="B488" s="65">
        <v>3.8170000000000002</v>
      </c>
    </row>
    <row r="489" spans="1:2" x14ac:dyDescent="0.25">
      <c r="A489" s="64">
        <v>42727</v>
      </c>
      <c r="B489" s="65">
        <v>3.819</v>
      </c>
    </row>
    <row r="490" spans="1:2" x14ac:dyDescent="0.25">
      <c r="A490" s="64">
        <v>42731</v>
      </c>
      <c r="B490" s="65">
        <v>3.85</v>
      </c>
    </row>
    <row r="491" spans="1:2" x14ac:dyDescent="0.25">
      <c r="A491" s="64">
        <v>42732</v>
      </c>
      <c r="B491" s="65">
        <v>3.855</v>
      </c>
    </row>
    <row r="492" spans="1:2" x14ac:dyDescent="0.25">
      <c r="A492" s="64">
        <v>42733</v>
      </c>
      <c r="B492" s="65">
        <v>3.8439999999999999</v>
      </c>
    </row>
    <row r="493" spans="1:2" x14ac:dyDescent="0.25">
      <c r="A493" s="64">
        <v>42734</v>
      </c>
      <c r="B493" s="65">
        <v>3.8450000000000002</v>
      </c>
    </row>
    <row r="494" spans="1:2" x14ac:dyDescent="0.25">
      <c r="A494" s="64">
        <v>42738</v>
      </c>
      <c r="B494" s="65">
        <v>3.86</v>
      </c>
    </row>
    <row r="495" spans="1:2" x14ac:dyDescent="0.25">
      <c r="A495" s="64">
        <v>42739</v>
      </c>
      <c r="B495" s="65">
        <v>3.8570000000000002</v>
      </c>
    </row>
    <row r="496" spans="1:2" x14ac:dyDescent="0.25">
      <c r="A496" s="64">
        <v>42740</v>
      </c>
      <c r="B496" s="65">
        <v>3.8530000000000002</v>
      </c>
    </row>
    <row r="497" spans="1:2" x14ac:dyDescent="0.25">
      <c r="A497" s="64">
        <v>42741</v>
      </c>
      <c r="B497" s="65">
        <v>3.843</v>
      </c>
    </row>
    <row r="498" spans="1:2" x14ac:dyDescent="0.25">
      <c r="A498" s="64">
        <v>42744</v>
      </c>
      <c r="B498" s="65">
        <v>3.8490000000000002</v>
      </c>
    </row>
    <row r="499" spans="1:2" x14ac:dyDescent="0.25">
      <c r="A499" s="64">
        <v>42745</v>
      </c>
      <c r="B499" s="65">
        <v>3.8450000000000002</v>
      </c>
    </row>
    <row r="500" spans="1:2" x14ac:dyDescent="0.25">
      <c r="A500" s="64">
        <v>42746</v>
      </c>
      <c r="B500" s="65">
        <v>3.8519999999999999</v>
      </c>
    </row>
    <row r="501" spans="1:2" x14ac:dyDescent="0.25">
      <c r="A501" s="64">
        <v>42747</v>
      </c>
      <c r="B501" s="65">
        <v>3.8250000000000002</v>
      </c>
    </row>
    <row r="502" spans="1:2" x14ac:dyDescent="0.25">
      <c r="A502" s="64">
        <v>42748</v>
      </c>
      <c r="B502" s="65">
        <v>3.8180000000000001</v>
      </c>
    </row>
    <row r="503" spans="1:2" x14ac:dyDescent="0.25">
      <c r="A503" s="64">
        <v>42751</v>
      </c>
      <c r="B503" s="65">
        <v>3.8260000000000001</v>
      </c>
    </row>
    <row r="504" spans="1:2" x14ac:dyDescent="0.25">
      <c r="A504" s="64">
        <v>42752</v>
      </c>
      <c r="B504" s="65">
        <v>3.8170000000000002</v>
      </c>
    </row>
    <row r="505" spans="1:2" x14ac:dyDescent="0.25">
      <c r="A505" s="64">
        <v>42753</v>
      </c>
      <c r="B505" s="65">
        <v>3.81</v>
      </c>
    </row>
    <row r="506" spans="1:2" x14ac:dyDescent="0.25">
      <c r="A506" s="64">
        <v>42754</v>
      </c>
      <c r="B506" s="65">
        <v>3.81</v>
      </c>
    </row>
    <row r="507" spans="1:2" x14ac:dyDescent="0.25">
      <c r="A507" s="64">
        <v>42755</v>
      </c>
      <c r="B507" s="65">
        <v>3.8109999999999999</v>
      </c>
    </row>
    <row r="508" spans="1:2" x14ac:dyDescent="0.25">
      <c r="A508" s="64">
        <v>42758</v>
      </c>
      <c r="B508" s="65">
        <v>3.798</v>
      </c>
    </row>
    <row r="509" spans="1:2" x14ac:dyDescent="0.25">
      <c r="A509" s="64">
        <v>42759</v>
      </c>
      <c r="B509" s="65">
        <v>3.7869999999999999</v>
      </c>
    </row>
    <row r="510" spans="1:2" x14ac:dyDescent="0.25">
      <c r="A510" s="64">
        <v>42760</v>
      </c>
      <c r="B510" s="65">
        <v>3.786</v>
      </c>
    </row>
    <row r="511" spans="1:2" x14ac:dyDescent="0.25">
      <c r="A511" s="64">
        <v>42761</v>
      </c>
      <c r="B511" s="65">
        <v>3.7829999999999999</v>
      </c>
    </row>
    <row r="512" spans="1:2" x14ac:dyDescent="0.25">
      <c r="A512" s="64">
        <v>42762</v>
      </c>
      <c r="B512" s="65">
        <v>3.798</v>
      </c>
    </row>
    <row r="513" spans="1:2" x14ac:dyDescent="0.25">
      <c r="A513" s="64">
        <v>42765</v>
      </c>
      <c r="B513" s="65">
        <v>3.7850000000000001</v>
      </c>
    </row>
    <row r="514" spans="1:2" x14ac:dyDescent="0.25">
      <c r="A514" s="64">
        <v>42766</v>
      </c>
      <c r="B514" s="65">
        <v>3.7690000000000001</v>
      </c>
    </row>
    <row r="515" spans="1:2" x14ac:dyDescent="0.25">
      <c r="A515" s="64">
        <v>42767</v>
      </c>
      <c r="B515" s="65">
        <v>3.7679999999999998</v>
      </c>
    </row>
    <row r="516" spans="1:2" x14ac:dyDescent="0.25">
      <c r="A516" s="64">
        <v>42768</v>
      </c>
      <c r="B516" s="65">
        <v>3.762</v>
      </c>
    </row>
    <row r="517" spans="1:2" x14ac:dyDescent="0.25">
      <c r="A517" s="64">
        <v>42769</v>
      </c>
      <c r="B517" s="65">
        <v>3.76</v>
      </c>
    </row>
    <row r="518" spans="1:2" x14ac:dyDescent="0.25">
      <c r="A518" s="64">
        <v>42772</v>
      </c>
      <c r="B518" s="65">
        <v>3.7469999999999999</v>
      </c>
    </row>
    <row r="519" spans="1:2" x14ac:dyDescent="0.25">
      <c r="A519" s="64">
        <v>42773</v>
      </c>
      <c r="B519" s="65">
        <v>3.7530000000000001</v>
      </c>
    </row>
    <row r="520" spans="1:2" x14ac:dyDescent="0.25">
      <c r="A520" s="64">
        <v>42774</v>
      </c>
      <c r="B520" s="65">
        <v>3.754</v>
      </c>
    </row>
    <row r="521" spans="1:2" x14ac:dyDescent="0.25">
      <c r="A521" s="64">
        <v>42775</v>
      </c>
      <c r="B521" s="65">
        <v>3.7490000000000001</v>
      </c>
    </row>
    <row r="522" spans="1:2" x14ac:dyDescent="0.25">
      <c r="A522" s="64">
        <v>42776</v>
      </c>
      <c r="B522" s="65">
        <v>3.7469999999999999</v>
      </c>
    </row>
    <row r="523" spans="1:2" x14ac:dyDescent="0.25">
      <c r="A523" s="64">
        <v>42779</v>
      </c>
      <c r="B523" s="65">
        <v>3.7480000000000002</v>
      </c>
    </row>
    <row r="524" spans="1:2" x14ac:dyDescent="0.25">
      <c r="A524" s="64">
        <v>42780</v>
      </c>
      <c r="B524" s="65">
        <v>3.746</v>
      </c>
    </row>
    <row r="525" spans="1:2" x14ac:dyDescent="0.25">
      <c r="A525" s="64">
        <v>42781</v>
      </c>
      <c r="B525" s="65">
        <v>3.7469999999999999</v>
      </c>
    </row>
    <row r="526" spans="1:2" x14ac:dyDescent="0.25">
      <c r="A526" s="64">
        <v>42782</v>
      </c>
      <c r="B526" s="65">
        <v>3.7160000000000002</v>
      </c>
    </row>
    <row r="527" spans="1:2" x14ac:dyDescent="0.25">
      <c r="A527" s="64">
        <v>42783</v>
      </c>
      <c r="B527" s="65">
        <v>3.7160000000000002</v>
      </c>
    </row>
    <row r="528" spans="1:2" x14ac:dyDescent="0.25">
      <c r="A528" s="64">
        <v>42786</v>
      </c>
      <c r="B528" s="65">
        <v>3.7069999999999999</v>
      </c>
    </row>
    <row r="529" spans="1:2" x14ac:dyDescent="0.25">
      <c r="A529" s="64">
        <v>42787</v>
      </c>
      <c r="B529" s="65">
        <v>3.7069999999999999</v>
      </c>
    </row>
    <row r="530" spans="1:2" x14ac:dyDescent="0.25">
      <c r="A530" s="64">
        <v>42788</v>
      </c>
      <c r="B530" s="65">
        <v>3.71</v>
      </c>
    </row>
    <row r="531" spans="1:2" x14ac:dyDescent="0.25">
      <c r="A531" s="64">
        <v>42789</v>
      </c>
      <c r="B531" s="65">
        <v>3.7080000000000002</v>
      </c>
    </row>
    <row r="532" spans="1:2" x14ac:dyDescent="0.25">
      <c r="A532" s="64">
        <v>42790</v>
      </c>
      <c r="B532" s="65">
        <v>3.698</v>
      </c>
    </row>
    <row r="533" spans="1:2" x14ac:dyDescent="0.25">
      <c r="A533" s="64">
        <v>42793</v>
      </c>
      <c r="B533" s="65">
        <v>3.6789999999999998</v>
      </c>
    </row>
    <row r="534" spans="1:2" x14ac:dyDescent="0.25">
      <c r="A534" s="64">
        <v>42794</v>
      </c>
      <c r="B534" s="65">
        <v>3.6589999999999998</v>
      </c>
    </row>
    <row r="535" spans="1:2" x14ac:dyDescent="0.25">
      <c r="A535" s="64">
        <v>42795</v>
      </c>
      <c r="B535" s="65">
        <v>3.6320000000000001</v>
      </c>
    </row>
    <row r="536" spans="1:2" x14ac:dyDescent="0.25">
      <c r="A536" s="64">
        <v>42796</v>
      </c>
      <c r="B536" s="65">
        <v>3.6880000000000002</v>
      </c>
    </row>
    <row r="537" spans="1:2" x14ac:dyDescent="0.25">
      <c r="A537" s="64">
        <v>42797</v>
      </c>
      <c r="B537" s="65">
        <v>3.6930000000000001</v>
      </c>
    </row>
    <row r="538" spans="1:2" x14ac:dyDescent="0.25">
      <c r="A538" s="64">
        <v>42800</v>
      </c>
      <c r="B538" s="65">
        <v>3.6789999999999998</v>
      </c>
    </row>
    <row r="539" spans="1:2" x14ac:dyDescent="0.25">
      <c r="A539" s="64">
        <v>42801</v>
      </c>
      <c r="B539" s="65">
        <v>3.677</v>
      </c>
    </row>
    <row r="540" spans="1:2" x14ac:dyDescent="0.25">
      <c r="A540" s="64">
        <v>42802</v>
      </c>
      <c r="B540" s="65">
        <v>3.6840000000000002</v>
      </c>
    </row>
    <row r="541" spans="1:2" x14ac:dyDescent="0.25">
      <c r="A541" s="64">
        <v>42803</v>
      </c>
      <c r="B541" s="65">
        <v>3.6880000000000002</v>
      </c>
    </row>
    <row r="542" spans="1:2" x14ac:dyDescent="0.25">
      <c r="A542" s="64">
        <v>42804</v>
      </c>
      <c r="B542" s="65">
        <v>3.6779999999999999</v>
      </c>
    </row>
    <row r="543" spans="1:2" x14ac:dyDescent="0.25">
      <c r="A543" s="64">
        <v>42808</v>
      </c>
      <c r="B543" s="65">
        <v>3.661</v>
      </c>
    </row>
    <row r="544" spans="1:2" x14ac:dyDescent="0.25">
      <c r="A544" s="64">
        <v>42809</v>
      </c>
      <c r="B544" s="65">
        <v>3.6579999999999999</v>
      </c>
    </row>
    <row r="545" spans="1:2" x14ac:dyDescent="0.25">
      <c r="A545" s="64">
        <v>42810</v>
      </c>
      <c r="B545" s="65">
        <v>3.6309999999999998</v>
      </c>
    </row>
    <row r="546" spans="1:2" x14ac:dyDescent="0.25">
      <c r="A546" s="64">
        <v>42811</v>
      </c>
      <c r="B546" s="65">
        <v>3.63</v>
      </c>
    </row>
    <row r="547" spans="1:2" x14ac:dyDescent="0.25">
      <c r="A547" s="64">
        <v>42814</v>
      </c>
      <c r="B547" s="65">
        <v>3.6190000000000002</v>
      </c>
    </row>
    <row r="548" spans="1:2" x14ac:dyDescent="0.25">
      <c r="A548" s="64">
        <v>42815</v>
      </c>
      <c r="B548" s="65">
        <v>3.6139999999999999</v>
      </c>
    </row>
    <row r="549" spans="1:2" x14ac:dyDescent="0.25">
      <c r="A549" s="64">
        <v>42816</v>
      </c>
      <c r="B549" s="65">
        <v>3.6560000000000001</v>
      </c>
    </row>
    <row r="550" spans="1:2" x14ac:dyDescent="0.25">
      <c r="A550" s="64">
        <v>42817</v>
      </c>
      <c r="B550" s="65">
        <v>3.645</v>
      </c>
    </row>
    <row r="551" spans="1:2" x14ac:dyDescent="0.25">
      <c r="A551" s="64">
        <v>42818</v>
      </c>
      <c r="B551" s="65">
        <v>3.6459999999999999</v>
      </c>
    </row>
    <row r="552" spans="1:2" x14ac:dyDescent="0.25">
      <c r="A552" s="64">
        <v>42821</v>
      </c>
      <c r="B552" s="65">
        <v>3.6179999999999999</v>
      </c>
    </row>
    <row r="553" spans="1:2" x14ac:dyDescent="0.25">
      <c r="A553" s="64">
        <v>42822</v>
      </c>
      <c r="B553" s="65">
        <v>3.6160000000000001</v>
      </c>
    </row>
    <row r="554" spans="1:2" x14ac:dyDescent="0.25">
      <c r="A554" s="64">
        <v>42823</v>
      </c>
      <c r="B554" s="65">
        <v>3.625</v>
      </c>
    </row>
    <row r="555" spans="1:2" x14ac:dyDescent="0.25">
      <c r="A555" s="64">
        <v>42824</v>
      </c>
      <c r="B555" s="65">
        <v>3.6150000000000002</v>
      </c>
    </row>
    <row r="556" spans="1:2" x14ac:dyDescent="0.25">
      <c r="A556" s="64">
        <v>42825</v>
      </c>
      <c r="B556" s="65">
        <v>3.6320000000000001</v>
      </c>
    </row>
    <row r="557" spans="1:2" x14ac:dyDescent="0.25">
      <c r="A557" s="64">
        <v>42828</v>
      </c>
      <c r="B557" s="65">
        <v>3.6280000000000001</v>
      </c>
    </row>
    <row r="558" spans="1:2" x14ac:dyDescent="0.25">
      <c r="A558" s="64">
        <v>42829</v>
      </c>
      <c r="B558" s="65">
        <v>3.6459999999999999</v>
      </c>
    </row>
    <row r="559" spans="1:2" x14ac:dyDescent="0.25">
      <c r="A559" s="64">
        <v>42830</v>
      </c>
      <c r="B559" s="65">
        <v>3.653</v>
      </c>
    </row>
    <row r="560" spans="1:2" x14ac:dyDescent="0.25">
      <c r="A560" s="64">
        <v>42831</v>
      </c>
      <c r="B560" s="65">
        <v>3.6480000000000001</v>
      </c>
    </row>
    <row r="561" spans="1:2" x14ac:dyDescent="0.25">
      <c r="A561" s="64">
        <v>42832</v>
      </c>
      <c r="B561" s="65">
        <v>3.649</v>
      </c>
    </row>
    <row r="562" spans="1:2" x14ac:dyDescent="0.25">
      <c r="A562" s="64">
        <v>42837</v>
      </c>
      <c r="B562" s="65">
        <v>3.6539999999999999</v>
      </c>
    </row>
    <row r="563" spans="1:2" x14ac:dyDescent="0.25">
      <c r="A563" s="64">
        <v>42838</v>
      </c>
      <c r="B563" s="65">
        <v>3.6469999999999998</v>
      </c>
    </row>
    <row r="564" spans="1:2" x14ac:dyDescent="0.25">
      <c r="A564" s="64">
        <v>42843</v>
      </c>
      <c r="B564" s="65">
        <v>3.665</v>
      </c>
    </row>
    <row r="565" spans="1:2" x14ac:dyDescent="0.25">
      <c r="A565" s="64">
        <v>42844</v>
      </c>
      <c r="B565" s="65">
        <v>3.6669999999999998</v>
      </c>
    </row>
    <row r="566" spans="1:2" x14ac:dyDescent="0.25">
      <c r="A566" s="64">
        <v>42845</v>
      </c>
      <c r="B566" s="65">
        <v>3.6640000000000001</v>
      </c>
    </row>
    <row r="567" spans="1:2" x14ac:dyDescent="0.25">
      <c r="A567" s="64">
        <v>42846</v>
      </c>
      <c r="B567" s="65">
        <v>3.681</v>
      </c>
    </row>
    <row r="568" spans="1:2" x14ac:dyDescent="0.25">
      <c r="A568" s="64">
        <v>42849</v>
      </c>
      <c r="B568" s="65">
        <v>3.649</v>
      </c>
    </row>
    <row r="569" spans="1:2" x14ac:dyDescent="0.25">
      <c r="A569" s="64">
        <v>42850</v>
      </c>
      <c r="B569" s="65">
        <v>3.6480000000000001</v>
      </c>
    </row>
    <row r="570" spans="1:2" x14ac:dyDescent="0.25">
      <c r="A570" s="64">
        <v>42851</v>
      </c>
      <c r="B570" s="65">
        <v>3.6339999999999999</v>
      </c>
    </row>
    <row r="571" spans="1:2" x14ac:dyDescent="0.25">
      <c r="A571" s="64">
        <v>42852</v>
      </c>
      <c r="B571" s="65">
        <v>3.6429999999999998</v>
      </c>
    </row>
    <row r="572" spans="1:2" x14ac:dyDescent="0.25">
      <c r="A572" s="64">
        <v>42853</v>
      </c>
      <c r="B572" s="65">
        <v>3.6190000000000002</v>
      </c>
    </row>
    <row r="573" spans="1:2" x14ac:dyDescent="0.25">
      <c r="A573" s="64">
        <v>42858</v>
      </c>
      <c r="B573" s="65">
        <v>3.613</v>
      </c>
    </row>
    <row r="574" spans="1:2" x14ac:dyDescent="0.25">
      <c r="A574" s="64">
        <v>42859</v>
      </c>
      <c r="B574" s="65">
        <v>3.6160000000000001</v>
      </c>
    </row>
    <row r="575" spans="1:2" x14ac:dyDescent="0.25">
      <c r="A575" s="64">
        <v>42860</v>
      </c>
      <c r="B575" s="65">
        <v>3.61</v>
      </c>
    </row>
    <row r="576" spans="1:2" x14ac:dyDescent="0.25">
      <c r="A576" s="64">
        <v>42863</v>
      </c>
      <c r="B576" s="65">
        <v>3.6040000000000001</v>
      </c>
    </row>
    <row r="577" spans="1:2" x14ac:dyDescent="0.25">
      <c r="A577" s="64">
        <v>42864</v>
      </c>
      <c r="B577" s="65">
        <v>3.6030000000000002</v>
      </c>
    </row>
    <row r="578" spans="1:2" x14ac:dyDescent="0.25">
      <c r="A578" s="64">
        <v>42865</v>
      </c>
      <c r="B578" s="65">
        <v>3.605</v>
      </c>
    </row>
    <row r="579" spans="1:2" x14ac:dyDescent="0.25">
      <c r="A579" s="64">
        <v>42866</v>
      </c>
      <c r="B579" s="65">
        <v>3.61</v>
      </c>
    </row>
    <row r="580" spans="1:2" x14ac:dyDescent="0.25">
      <c r="A580" s="64">
        <v>42867</v>
      </c>
      <c r="B580" s="65">
        <v>3.61</v>
      </c>
    </row>
    <row r="581" spans="1:2" x14ac:dyDescent="0.25">
      <c r="A581" s="64">
        <v>42870</v>
      </c>
      <c r="B581" s="65">
        <v>3.5979999999999999</v>
      </c>
    </row>
    <row r="582" spans="1:2" x14ac:dyDescent="0.25">
      <c r="A582" s="64">
        <v>42871</v>
      </c>
      <c r="B582" s="65">
        <v>3.6059999999999999</v>
      </c>
    </row>
    <row r="583" spans="1:2" x14ac:dyDescent="0.25">
      <c r="A583" s="64">
        <v>42872</v>
      </c>
      <c r="B583" s="65">
        <v>3.6030000000000002</v>
      </c>
    </row>
    <row r="584" spans="1:2" x14ac:dyDescent="0.25">
      <c r="A584" s="64">
        <v>42873</v>
      </c>
      <c r="B584" s="65">
        <v>3.605</v>
      </c>
    </row>
    <row r="585" spans="1:2" x14ac:dyDescent="0.25">
      <c r="A585" s="64">
        <v>42874</v>
      </c>
      <c r="B585" s="65">
        <v>3.593</v>
      </c>
    </row>
    <row r="586" spans="1:2" x14ac:dyDescent="0.25">
      <c r="A586" s="64">
        <v>42877</v>
      </c>
      <c r="B586" s="65">
        <v>3.5819999999999999</v>
      </c>
    </row>
    <row r="587" spans="1:2" x14ac:dyDescent="0.25">
      <c r="A587" s="64">
        <v>42878</v>
      </c>
      <c r="B587" s="65">
        <v>3.589</v>
      </c>
    </row>
    <row r="588" spans="1:2" x14ac:dyDescent="0.25">
      <c r="A588" s="64">
        <v>42879</v>
      </c>
      <c r="B588" s="65">
        <v>3.593</v>
      </c>
    </row>
    <row r="589" spans="1:2" x14ac:dyDescent="0.25">
      <c r="A589" s="64">
        <v>42880</v>
      </c>
      <c r="B589" s="65">
        <v>3.5760000000000001</v>
      </c>
    </row>
    <row r="590" spans="1:2" x14ac:dyDescent="0.25">
      <c r="A590" s="64">
        <v>42881</v>
      </c>
      <c r="B590" s="65">
        <v>3.5739999999999998</v>
      </c>
    </row>
    <row r="591" spans="1:2" x14ac:dyDescent="0.25">
      <c r="A591" s="64">
        <v>42885</v>
      </c>
      <c r="B591" s="65">
        <v>3.5609999999999999</v>
      </c>
    </row>
    <row r="592" spans="1:2" x14ac:dyDescent="0.25">
      <c r="A592" s="64">
        <v>42887</v>
      </c>
      <c r="B592" s="65">
        <v>3.5489999999999999</v>
      </c>
    </row>
    <row r="593" spans="1:2" x14ac:dyDescent="0.25">
      <c r="A593" s="64">
        <v>42888</v>
      </c>
      <c r="B593" s="65">
        <v>3.5579999999999998</v>
      </c>
    </row>
    <row r="594" spans="1:2" x14ac:dyDescent="0.25">
      <c r="A594" s="64">
        <v>42891</v>
      </c>
      <c r="B594" s="65">
        <v>3.548</v>
      </c>
    </row>
    <row r="595" spans="1:2" x14ac:dyDescent="0.25">
      <c r="A595" s="64">
        <v>42892</v>
      </c>
      <c r="B595" s="65">
        <v>3.5449999999999999</v>
      </c>
    </row>
    <row r="596" spans="1:2" x14ac:dyDescent="0.25">
      <c r="A596" s="64">
        <v>42893</v>
      </c>
      <c r="B596" s="65">
        <v>3.5459999999999998</v>
      </c>
    </row>
    <row r="597" spans="1:2" x14ac:dyDescent="0.25">
      <c r="A597" s="64">
        <v>42894</v>
      </c>
      <c r="B597" s="65">
        <v>3.5390000000000001</v>
      </c>
    </row>
    <row r="598" spans="1:2" x14ac:dyDescent="0.25">
      <c r="A598" s="64">
        <v>42895</v>
      </c>
      <c r="B598" s="65">
        <v>3.532</v>
      </c>
    </row>
    <row r="599" spans="1:2" x14ac:dyDescent="0.25">
      <c r="A599" s="64">
        <v>42898</v>
      </c>
      <c r="B599" s="65">
        <v>3.5329999999999999</v>
      </c>
    </row>
    <row r="600" spans="1:2" x14ac:dyDescent="0.25">
      <c r="A600" s="64">
        <v>42899</v>
      </c>
      <c r="B600" s="65">
        <v>3.5329999999999999</v>
      </c>
    </row>
    <row r="601" spans="1:2" x14ac:dyDescent="0.25">
      <c r="A601" s="64">
        <v>42900</v>
      </c>
      <c r="B601" s="65">
        <v>3.5289999999999999</v>
      </c>
    </row>
    <row r="602" spans="1:2" x14ac:dyDescent="0.25">
      <c r="A602" s="64">
        <v>42901</v>
      </c>
      <c r="B602" s="65">
        <v>3.5209999999999999</v>
      </c>
    </row>
    <row r="603" spans="1:2" x14ac:dyDescent="0.25">
      <c r="A603" s="64">
        <v>42902</v>
      </c>
      <c r="B603" s="65">
        <v>3.5270000000000001</v>
      </c>
    </row>
    <row r="604" spans="1:2" x14ac:dyDescent="0.25">
      <c r="A604" s="64">
        <v>42905</v>
      </c>
      <c r="B604" s="65">
        <v>3.52</v>
      </c>
    </row>
    <row r="605" spans="1:2" x14ac:dyDescent="0.25">
      <c r="A605" s="64">
        <v>42906</v>
      </c>
      <c r="B605" s="65">
        <v>3.5329999999999999</v>
      </c>
    </row>
    <row r="606" spans="1:2" x14ac:dyDescent="0.25">
      <c r="A606" s="64">
        <v>42907</v>
      </c>
      <c r="B606" s="65">
        <v>3.5430000000000001</v>
      </c>
    </row>
    <row r="607" spans="1:2" x14ac:dyDescent="0.25">
      <c r="A607" s="64">
        <v>42908</v>
      </c>
      <c r="B607" s="65">
        <v>3.5430000000000001</v>
      </c>
    </row>
    <row r="608" spans="1:2" x14ac:dyDescent="0.25">
      <c r="A608" s="64">
        <v>42909</v>
      </c>
      <c r="B608" s="65">
        <v>3.5409999999999999</v>
      </c>
    </row>
    <row r="609" spans="1:2" x14ac:dyDescent="0.25">
      <c r="A609" s="64">
        <v>42912</v>
      </c>
      <c r="B609" s="65">
        <v>3.536</v>
      </c>
    </row>
    <row r="610" spans="1:2" x14ac:dyDescent="0.25">
      <c r="A610" s="64">
        <v>42913</v>
      </c>
      <c r="B610" s="65">
        <v>3.5179999999999998</v>
      </c>
    </row>
    <row r="611" spans="1:2" x14ac:dyDescent="0.25">
      <c r="A611" s="64">
        <v>42914</v>
      </c>
      <c r="B611" s="65">
        <v>3.5209999999999999</v>
      </c>
    </row>
    <row r="612" spans="1:2" x14ac:dyDescent="0.25">
      <c r="A612" s="64">
        <v>42915</v>
      </c>
      <c r="B612" s="65">
        <v>3.49</v>
      </c>
    </row>
    <row r="613" spans="1:2" x14ac:dyDescent="0.25">
      <c r="A613" s="64">
        <v>42916</v>
      </c>
      <c r="B613" s="65">
        <v>3.496</v>
      </c>
    </row>
    <row r="614" spans="1:2" x14ac:dyDescent="0.25">
      <c r="A614" s="64">
        <v>42919</v>
      </c>
      <c r="B614" s="65">
        <v>3.4929999999999999</v>
      </c>
    </row>
    <row r="615" spans="1:2" x14ac:dyDescent="0.25">
      <c r="A615" s="64">
        <v>42920</v>
      </c>
      <c r="B615" s="65">
        <v>3.5139999999999998</v>
      </c>
    </row>
    <row r="616" spans="1:2" x14ac:dyDescent="0.25">
      <c r="A616" s="64">
        <v>42921</v>
      </c>
      <c r="B616" s="65">
        <v>3.5219999999999998</v>
      </c>
    </row>
    <row r="617" spans="1:2" x14ac:dyDescent="0.25">
      <c r="A617" s="64">
        <v>42922</v>
      </c>
      <c r="B617" s="65">
        <v>3.53</v>
      </c>
    </row>
    <row r="618" spans="1:2" x14ac:dyDescent="0.25">
      <c r="A618" s="64">
        <v>42923</v>
      </c>
      <c r="B618" s="65">
        <v>3.528</v>
      </c>
    </row>
    <row r="619" spans="1:2" x14ac:dyDescent="0.25">
      <c r="A619" s="64">
        <v>42926</v>
      </c>
      <c r="B619" s="65">
        <v>3.5470000000000002</v>
      </c>
    </row>
    <row r="620" spans="1:2" x14ac:dyDescent="0.25">
      <c r="A620" s="64">
        <v>42927</v>
      </c>
      <c r="B620" s="65">
        <v>3.5760000000000001</v>
      </c>
    </row>
    <row r="621" spans="1:2" x14ac:dyDescent="0.25">
      <c r="A621" s="64">
        <v>42928</v>
      </c>
      <c r="B621" s="65">
        <v>3.5539999999999998</v>
      </c>
    </row>
    <row r="622" spans="1:2" x14ac:dyDescent="0.25">
      <c r="A622" s="64">
        <v>42929</v>
      </c>
      <c r="B622" s="65">
        <v>3.5339999999999998</v>
      </c>
    </row>
    <row r="623" spans="1:2" x14ac:dyDescent="0.25">
      <c r="A623" s="64">
        <v>42930</v>
      </c>
      <c r="B623" s="65">
        <v>3.5379999999999998</v>
      </c>
    </row>
    <row r="624" spans="1:2" x14ac:dyDescent="0.25">
      <c r="A624" s="64">
        <v>42933</v>
      </c>
      <c r="B624" s="65">
        <v>3.5449999999999999</v>
      </c>
    </row>
    <row r="625" spans="1:2" x14ac:dyDescent="0.25">
      <c r="A625" s="64">
        <v>42934</v>
      </c>
      <c r="B625" s="65">
        <v>3.5649999999999999</v>
      </c>
    </row>
    <row r="626" spans="1:2" x14ac:dyDescent="0.25">
      <c r="A626" s="64">
        <v>42935</v>
      </c>
      <c r="B626" s="65">
        <v>3.5880000000000001</v>
      </c>
    </row>
    <row r="627" spans="1:2" x14ac:dyDescent="0.25">
      <c r="A627" s="64">
        <v>42936</v>
      </c>
      <c r="B627" s="65">
        <v>3.5739999999999998</v>
      </c>
    </row>
    <row r="628" spans="1:2" x14ac:dyDescent="0.25">
      <c r="A628" s="64">
        <v>42937</v>
      </c>
      <c r="B628" s="65">
        <v>3.5569999999999999</v>
      </c>
    </row>
    <row r="629" spans="1:2" x14ac:dyDescent="0.25">
      <c r="A629" s="64">
        <v>42940</v>
      </c>
      <c r="B629" s="65">
        <v>3.59</v>
      </c>
    </row>
    <row r="630" spans="1:2" x14ac:dyDescent="0.25">
      <c r="A630" s="64">
        <v>42941</v>
      </c>
      <c r="B630" s="65">
        <v>3.569</v>
      </c>
    </row>
    <row r="631" spans="1:2" x14ac:dyDescent="0.25">
      <c r="A631" s="64">
        <v>42942</v>
      </c>
      <c r="B631" s="65">
        <v>3.57</v>
      </c>
    </row>
    <row r="632" spans="1:2" x14ac:dyDescent="0.25">
      <c r="A632" s="64">
        <v>42943</v>
      </c>
      <c r="B632" s="65">
        <v>3.5569999999999999</v>
      </c>
    </row>
    <row r="633" spans="1:2" x14ac:dyDescent="0.25">
      <c r="A633" s="64">
        <v>42944</v>
      </c>
      <c r="B633" s="65">
        <v>3.56</v>
      </c>
    </row>
    <row r="634" spans="1:2" x14ac:dyDescent="0.25">
      <c r="A634" s="64">
        <v>42947</v>
      </c>
      <c r="B634" s="65">
        <v>3.5579999999999998</v>
      </c>
    </row>
    <row r="635" spans="1:2" x14ac:dyDescent="0.25">
      <c r="A635" s="64">
        <v>42949</v>
      </c>
      <c r="B635" s="65">
        <v>3.5790000000000002</v>
      </c>
    </row>
    <row r="636" spans="1:2" x14ac:dyDescent="0.25">
      <c r="A636" s="64">
        <v>42950</v>
      </c>
      <c r="B636" s="65">
        <v>3.589</v>
      </c>
    </row>
    <row r="637" spans="1:2" x14ac:dyDescent="0.25">
      <c r="A637" s="64">
        <v>42951</v>
      </c>
      <c r="B637" s="65">
        <v>3.6070000000000002</v>
      </c>
    </row>
    <row r="638" spans="1:2" x14ac:dyDescent="0.25">
      <c r="A638" s="64">
        <v>42954</v>
      </c>
      <c r="B638" s="65">
        <v>3.621</v>
      </c>
    </row>
    <row r="639" spans="1:2" x14ac:dyDescent="0.25">
      <c r="A639" s="64">
        <v>42955</v>
      </c>
      <c r="B639" s="65">
        <v>3.605</v>
      </c>
    </row>
    <row r="640" spans="1:2" x14ac:dyDescent="0.25">
      <c r="A640" s="64">
        <v>42956</v>
      </c>
      <c r="B640" s="65">
        <v>3.601</v>
      </c>
    </row>
    <row r="641" spans="1:2" x14ac:dyDescent="0.25">
      <c r="A641" s="64">
        <v>42957</v>
      </c>
      <c r="B641" s="65">
        <v>3.6</v>
      </c>
    </row>
    <row r="642" spans="1:2" x14ac:dyDescent="0.25">
      <c r="A642" s="64">
        <v>42958</v>
      </c>
      <c r="B642" s="65">
        <v>3.5859999999999999</v>
      </c>
    </row>
    <row r="643" spans="1:2" x14ac:dyDescent="0.25">
      <c r="A643" s="64">
        <v>42961</v>
      </c>
      <c r="B643" s="65">
        <v>3.5830000000000002</v>
      </c>
    </row>
    <row r="644" spans="1:2" x14ac:dyDescent="0.25">
      <c r="A644" s="64">
        <v>42962</v>
      </c>
      <c r="B644" s="65">
        <v>3.589</v>
      </c>
    </row>
    <row r="645" spans="1:2" x14ac:dyDescent="0.25">
      <c r="A645" s="64">
        <v>42963</v>
      </c>
      <c r="B645" s="65">
        <v>3.6280000000000001</v>
      </c>
    </row>
    <row r="646" spans="1:2" x14ac:dyDescent="0.25">
      <c r="A646" s="64">
        <v>42964</v>
      </c>
      <c r="B646" s="65">
        <v>3.6269999999999998</v>
      </c>
    </row>
    <row r="647" spans="1:2" x14ac:dyDescent="0.25">
      <c r="A647" s="64">
        <v>42965</v>
      </c>
      <c r="B647" s="65">
        <v>3.6240000000000001</v>
      </c>
    </row>
    <row r="648" spans="1:2" x14ac:dyDescent="0.25">
      <c r="A648" s="64">
        <v>42968</v>
      </c>
      <c r="B648" s="65">
        <v>3.6219999999999999</v>
      </c>
    </row>
    <row r="649" spans="1:2" x14ac:dyDescent="0.25">
      <c r="A649" s="64">
        <v>42969</v>
      </c>
      <c r="B649" s="65">
        <v>3.6230000000000002</v>
      </c>
    </row>
    <row r="650" spans="1:2" x14ac:dyDescent="0.25">
      <c r="A650" s="64">
        <v>42970</v>
      </c>
      <c r="B650" s="65">
        <v>3.6179999999999999</v>
      </c>
    </row>
    <row r="651" spans="1:2" x14ac:dyDescent="0.25">
      <c r="A651" s="64">
        <v>42971</v>
      </c>
      <c r="B651" s="65">
        <v>3.5990000000000002</v>
      </c>
    </row>
    <row r="652" spans="1:2" x14ac:dyDescent="0.25">
      <c r="A652" s="64">
        <v>42972</v>
      </c>
      <c r="B652" s="65">
        <v>3.5960000000000001</v>
      </c>
    </row>
    <row r="653" spans="1:2" x14ac:dyDescent="0.25">
      <c r="A653" s="64">
        <v>42975</v>
      </c>
      <c r="B653" s="65">
        <v>3.581</v>
      </c>
    </row>
    <row r="654" spans="1:2" x14ac:dyDescent="0.25">
      <c r="A654" s="64">
        <v>42976</v>
      </c>
      <c r="B654" s="65">
        <v>3.577</v>
      </c>
    </row>
    <row r="655" spans="1:2" x14ac:dyDescent="0.25">
      <c r="A655" s="64">
        <v>42977</v>
      </c>
      <c r="B655" s="65">
        <v>3.5739999999999998</v>
      </c>
    </row>
    <row r="656" spans="1:2" x14ac:dyDescent="0.25">
      <c r="A656" s="64">
        <v>42978</v>
      </c>
      <c r="B656" s="65">
        <v>3.5960000000000001</v>
      </c>
    </row>
    <row r="657" spans="1:2" x14ac:dyDescent="0.25">
      <c r="A657" s="64">
        <v>42979</v>
      </c>
      <c r="B657" s="65">
        <v>3.5840000000000001</v>
      </c>
    </row>
    <row r="658" spans="1:2" x14ac:dyDescent="0.25">
      <c r="A658" s="64">
        <v>42982</v>
      </c>
      <c r="B658" s="65">
        <v>3.5830000000000002</v>
      </c>
    </row>
    <row r="659" spans="1:2" x14ac:dyDescent="0.25">
      <c r="A659" s="64">
        <v>42983</v>
      </c>
      <c r="B659" s="65">
        <v>3.5680000000000001</v>
      </c>
    </row>
    <row r="660" spans="1:2" x14ac:dyDescent="0.25">
      <c r="A660" s="64">
        <v>42984</v>
      </c>
      <c r="B660" s="65">
        <v>3.5619999999999998</v>
      </c>
    </row>
    <row r="661" spans="1:2" x14ac:dyDescent="0.25">
      <c r="A661" s="64">
        <v>42985</v>
      </c>
      <c r="B661" s="65">
        <v>3.528</v>
      </c>
    </row>
    <row r="662" spans="1:2" x14ac:dyDescent="0.25">
      <c r="A662" s="64">
        <v>42986</v>
      </c>
      <c r="B662" s="65">
        <v>3.504</v>
      </c>
    </row>
    <row r="663" spans="1:2" x14ac:dyDescent="0.25">
      <c r="A663" s="64">
        <v>42989</v>
      </c>
      <c r="B663" s="65">
        <v>3.5209999999999999</v>
      </c>
    </row>
    <row r="664" spans="1:2" x14ac:dyDescent="0.25">
      <c r="A664" s="64">
        <v>42990</v>
      </c>
      <c r="B664" s="65">
        <v>3.536</v>
      </c>
    </row>
    <row r="665" spans="1:2" x14ac:dyDescent="0.25">
      <c r="A665" s="64">
        <v>42991</v>
      </c>
      <c r="B665" s="65">
        <v>3.5369999999999999</v>
      </c>
    </row>
    <row r="666" spans="1:2" x14ac:dyDescent="0.25">
      <c r="A666" s="64">
        <v>42992</v>
      </c>
      <c r="B666" s="65">
        <v>3.5379999999999998</v>
      </c>
    </row>
    <row r="667" spans="1:2" x14ac:dyDescent="0.25">
      <c r="A667" s="64">
        <v>42993</v>
      </c>
      <c r="B667" s="65">
        <v>3.5230000000000001</v>
      </c>
    </row>
    <row r="668" spans="1:2" x14ac:dyDescent="0.25">
      <c r="A668" s="64">
        <v>42996</v>
      </c>
      <c r="B668" s="65">
        <v>3.5219999999999998</v>
      </c>
    </row>
    <row r="669" spans="1:2" x14ac:dyDescent="0.25">
      <c r="A669" s="64">
        <v>42997</v>
      </c>
      <c r="B669" s="65">
        <v>3.5150000000000001</v>
      </c>
    </row>
    <row r="670" spans="1:2" x14ac:dyDescent="0.25">
      <c r="A670" s="64">
        <v>43003</v>
      </c>
      <c r="B670" s="65">
        <v>3.512</v>
      </c>
    </row>
    <row r="671" spans="1:2" x14ac:dyDescent="0.25">
      <c r="A671" s="64">
        <v>43004</v>
      </c>
      <c r="B671" s="65">
        <v>3.5270000000000001</v>
      </c>
    </row>
    <row r="672" spans="1:2" x14ac:dyDescent="0.25">
      <c r="A672" s="64">
        <v>43005</v>
      </c>
      <c r="B672" s="65">
        <v>3.5459999999999998</v>
      </c>
    </row>
    <row r="673" spans="1:2" x14ac:dyDescent="0.25">
      <c r="A673" s="64">
        <v>43006</v>
      </c>
      <c r="B673" s="65">
        <v>3.5289999999999999</v>
      </c>
    </row>
    <row r="674" spans="1:2" x14ac:dyDescent="0.25">
      <c r="A674" s="64">
        <v>43010</v>
      </c>
      <c r="B674" s="65">
        <v>3.5419999999999998</v>
      </c>
    </row>
    <row r="675" spans="1:2" x14ac:dyDescent="0.25">
      <c r="A675" s="64">
        <v>43011</v>
      </c>
      <c r="B675" s="65">
        <v>3.5310000000000001</v>
      </c>
    </row>
    <row r="676" spans="1:2" x14ac:dyDescent="0.25">
      <c r="A676" s="64">
        <v>43012</v>
      </c>
      <c r="B676" s="65">
        <v>3.5219999999999998</v>
      </c>
    </row>
    <row r="677" spans="1:2" x14ac:dyDescent="0.25">
      <c r="A677" s="64">
        <v>43014</v>
      </c>
      <c r="B677" s="65">
        <v>3.52</v>
      </c>
    </row>
    <row r="678" spans="1:2" x14ac:dyDescent="0.25">
      <c r="A678" s="64">
        <v>43017</v>
      </c>
      <c r="B678" s="65">
        <v>3.51</v>
      </c>
    </row>
    <row r="679" spans="1:2" x14ac:dyDescent="0.25">
      <c r="A679" s="64">
        <v>43018</v>
      </c>
      <c r="B679" s="65">
        <v>3.5049999999999999</v>
      </c>
    </row>
    <row r="680" spans="1:2" x14ac:dyDescent="0.25">
      <c r="A680" s="64">
        <v>43019</v>
      </c>
      <c r="B680" s="65">
        <v>3.5059999999999998</v>
      </c>
    </row>
    <row r="681" spans="1:2" x14ac:dyDescent="0.25">
      <c r="A681" s="64">
        <v>43021</v>
      </c>
      <c r="B681" s="65">
        <v>3.5009999999999999</v>
      </c>
    </row>
    <row r="682" spans="1:2" x14ac:dyDescent="0.25">
      <c r="A682" s="64">
        <v>43024</v>
      </c>
      <c r="B682" s="65">
        <v>3.496</v>
      </c>
    </row>
    <row r="683" spans="1:2" x14ac:dyDescent="0.25">
      <c r="A683" s="64">
        <v>43025</v>
      </c>
      <c r="B683" s="65">
        <v>3.5089999999999999</v>
      </c>
    </row>
    <row r="684" spans="1:2" x14ac:dyDescent="0.25">
      <c r="A684" s="64">
        <v>43026</v>
      </c>
      <c r="B684" s="65">
        <v>3.5139999999999998</v>
      </c>
    </row>
    <row r="685" spans="1:2" x14ac:dyDescent="0.25">
      <c r="A685" s="64">
        <v>43027</v>
      </c>
      <c r="B685" s="65">
        <v>3.5009999999999999</v>
      </c>
    </row>
    <row r="686" spans="1:2" x14ac:dyDescent="0.25">
      <c r="A686" s="64">
        <v>43028</v>
      </c>
      <c r="B686" s="65">
        <v>3.4929999999999999</v>
      </c>
    </row>
    <row r="687" spans="1:2" x14ac:dyDescent="0.25">
      <c r="A687" s="64">
        <v>43031</v>
      </c>
      <c r="B687" s="65">
        <v>3.4910000000000001</v>
      </c>
    </row>
    <row r="688" spans="1:2" x14ac:dyDescent="0.25">
      <c r="A688" s="64">
        <v>43032</v>
      </c>
      <c r="B688" s="65">
        <v>3.5009999999999999</v>
      </c>
    </row>
    <row r="689" spans="1:2" x14ac:dyDescent="0.25">
      <c r="A689" s="64">
        <v>43033</v>
      </c>
      <c r="B689" s="65">
        <v>3.512</v>
      </c>
    </row>
    <row r="690" spans="1:2" x14ac:dyDescent="0.25">
      <c r="A690" s="64">
        <v>43034</v>
      </c>
      <c r="B690" s="65">
        <v>3.51</v>
      </c>
    </row>
    <row r="691" spans="1:2" x14ac:dyDescent="0.25">
      <c r="A691" s="64">
        <v>43035</v>
      </c>
      <c r="B691" s="65">
        <v>3.5350000000000001</v>
      </c>
    </row>
    <row r="692" spans="1:2" x14ac:dyDescent="0.25">
      <c r="A692" s="64">
        <v>43038</v>
      </c>
      <c r="B692" s="65">
        <v>3.528</v>
      </c>
    </row>
    <row r="693" spans="1:2" x14ac:dyDescent="0.25">
      <c r="A693" s="64">
        <v>43039</v>
      </c>
      <c r="B693" s="65">
        <v>3.5209999999999999</v>
      </c>
    </row>
    <row r="694" spans="1:2" x14ac:dyDescent="0.25">
      <c r="A694" s="64">
        <v>43040</v>
      </c>
      <c r="B694" s="65">
        <v>3.5129999999999999</v>
      </c>
    </row>
    <row r="695" spans="1:2" x14ac:dyDescent="0.25">
      <c r="A695" s="64">
        <v>43041</v>
      </c>
      <c r="B695" s="65">
        <v>3.5059999999999998</v>
      </c>
    </row>
    <row r="696" spans="1:2" x14ac:dyDescent="0.25">
      <c r="A696" s="64">
        <v>43042</v>
      </c>
      <c r="B696" s="65">
        <v>3.5129999999999999</v>
      </c>
    </row>
    <row r="697" spans="1:2" x14ac:dyDescent="0.25">
      <c r="A697" s="64">
        <v>43045</v>
      </c>
      <c r="B697" s="65">
        <v>3.5129999999999999</v>
      </c>
    </row>
    <row r="698" spans="1:2" x14ac:dyDescent="0.25">
      <c r="A698" s="64">
        <v>43046</v>
      </c>
      <c r="B698" s="65">
        <v>3.516</v>
      </c>
    </row>
    <row r="699" spans="1:2" x14ac:dyDescent="0.25">
      <c r="A699" s="64">
        <v>43047</v>
      </c>
      <c r="B699" s="65">
        <v>3.5129999999999999</v>
      </c>
    </row>
    <row r="700" spans="1:2" x14ac:dyDescent="0.25">
      <c r="A700" s="64">
        <v>43048</v>
      </c>
      <c r="B700" s="65">
        <v>3.5129999999999999</v>
      </c>
    </row>
    <row r="701" spans="1:2" x14ac:dyDescent="0.25">
      <c r="A701" s="64">
        <v>43049</v>
      </c>
      <c r="B701" s="65">
        <v>3.5289999999999999</v>
      </c>
    </row>
    <row r="702" spans="1:2" x14ac:dyDescent="0.25">
      <c r="A702" s="64">
        <v>43052</v>
      </c>
      <c r="B702" s="65">
        <v>3.5430000000000001</v>
      </c>
    </row>
    <row r="703" spans="1:2" x14ac:dyDescent="0.25">
      <c r="A703" s="64">
        <v>43053</v>
      </c>
      <c r="B703" s="65">
        <v>3.544</v>
      </c>
    </row>
    <row r="704" spans="1:2" x14ac:dyDescent="0.25">
      <c r="A704" s="64">
        <v>43054</v>
      </c>
      <c r="B704" s="65">
        <v>3.532</v>
      </c>
    </row>
    <row r="705" spans="1:2" x14ac:dyDescent="0.25">
      <c r="A705" s="64">
        <v>43055</v>
      </c>
      <c r="B705" s="65">
        <v>3.5230000000000001</v>
      </c>
    </row>
    <row r="706" spans="1:2" x14ac:dyDescent="0.25">
      <c r="A706" s="64">
        <v>43056</v>
      </c>
      <c r="B706" s="65">
        <v>3.5190000000000001</v>
      </c>
    </row>
    <row r="707" spans="1:2" x14ac:dyDescent="0.25">
      <c r="A707" s="64">
        <v>43059</v>
      </c>
      <c r="B707" s="65">
        <v>3.516</v>
      </c>
    </row>
    <row r="708" spans="1:2" x14ac:dyDescent="0.25">
      <c r="A708" s="64">
        <v>43060</v>
      </c>
      <c r="B708" s="65">
        <v>3.5289999999999999</v>
      </c>
    </row>
    <row r="709" spans="1:2" x14ac:dyDescent="0.25">
      <c r="A709" s="64">
        <v>43061</v>
      </c>
      <c r="B709" s="65">
        <v>3.5249999999999999</v>
      </c>
    </row>
    <row r="710" spans="1:2" x14ac:dyDescent="0.25">
      <c r="A710" s="64">
        <v>43062</v>
      </c>
      <c r="B710" s="65">
        <v>3.512</v>
      </c>
    </row>
    <row r="711" spans="1:2" x14ac:dyDescent="0.25">
      <c r="A711" s="64">
        <v>43063</v>
      </c>
      <c r="B711" s="65">
        <v>3.5129999999999999</v>
      </c>
    </row>
    <row r="712" spans="1:2" x14ac:dyDescent="0.25">
      <c r="A712" s="64">
        <v>43066</v>
      </c>
      <c r="B712" s="65">
        <v>3.5009999999999999</v>
      </c>
    </row>
    <row r="713" spans="1:2" x14ac:dyDescent="0.25">
      <c r="A713" s="64">
        <v>43067</v>
      </c>
      <c r="B713" s="65">
        <v>3.5030000000000001</v>
      </c>
    </row>
    <row r="714" spans="1:2" x14ac:dyDescent="0.25">
      <c r="A714" s="64">
        <v>43068</v>
      </c>
      <c r="B714" s="65">
        <v>3.504</v>
      </c>
    </row>
    <row r="715" spans="1:2" x14ac:dyDescent="0.25">
      <c r="A715" s="64">
        <v>43069</v>
      </c>
      <c r="B715" s="65">
        <v>3.4990000000000001</v>
      </c>
    </row>
    <row r="716" spans="1:2" x14ac:dyDescent="0.25">
      <c r="A716" s="64">
        <v>43070</v>
      </c>
      <c r="B716" s="65">
        <v>3.488</v>
      </c>
    </row>
    <row r="717" spans="1:2" x14ac:dyDescent="0.25">
      <c r="A717" s="64">
        <v>43073</v>
      </c>
      <c r="B717" s="65">
        <v>3.49</v>
      </c>
    </row>
    <row r="718" spans="1:2" x14ac:dyDescent="0.25">
      <c r="A718" s="64">
        <v>43074</v>
      </c>
      <c r="B718" s="65">
        <v>3.492</v>
      </c>
    </row>
    <row r="719" spans="1:2" x14ac:dyDescent="0.25">
      <c r="A719" s="64">
        <v>43075</v>
      </c>
      <c r="B719" s="65">
        <v>3.5129999999999999</v>
      </c>
    </row>
    <row r="720" spans="1:2" x14ac:dyDescent="0.25">
      <c r="A720" s="64">
        <v>43076</v>
      </c>
      <c r="B720" s="65">
        <v>3.516</v>
      </c>
    </row>
    <row r="721" spans="1:2" x14ac:dyDescent="0.25">
      <c r="A721" s="64">
        <v>43077</v>
      </c>
      <c r="B721" s="65">
        <v>3.5209999999999999</v>
      </c>
    </row>
    <row r="722" spans="1:2" x14ac:dyDescent="0.25">
      <c r="A722" s="64">
        <v>43080</v>
      </c>
      <c r="B722" s="65">
        <v>3.5190000000000001</v>
      </c>
    </row>
    <row r="723" spans="1:2" x14ac:dyDescent="0.25">
      <c r="A723" s="64">
        <v>43081</v>
      </c>
      <c r="B723" s="65">
        <v>3.5390000000000001</v>
      </c>
    </row>
    <row r="724" spans="1:2" x14ac:dyDescent="0.25">
      <c r="A724" s="64">
        <v>43082</v>
      </c>
      <c r="B724" s="65">
        <v>3.55</v>
      </c>
    </row>
    <row r="725" spans="1:2" x14ac:dyDescent="0.25">
      <c r="A725" s="64">
        <v>43083</v>
      </c>
      <c r="B725" s="65">
        <v>3.528</v>
      </c>
    </row>
    <row r="726" spans="1:2" x14ac:dyDescent="0.25">
      <c r="A726" s="64">
        <v>43084</v>
      </c>
      <c r="B726" s="65">
        <v>3.5230000000000001</v>
      </c>
    </row>
    <row r="727" spans="1:2" x14ac:dyDescent="0.25">
      <c r="A727" s="64">
        <v>43087</v>
      </c>
      <c r="B727" s="65">
        <v>3.5129999999999999</v>
      </c>
    </row>
    <row r="728" spans="1:2" x14ac:dyDescent="0.25">
      <c r="A728" s="64">
        <v>43088</v>
      </c>
      <c r="B728" s="65">
        <v>3.4980000000000002</v>
      </c>
    </row>
    <row r="729" spans="1:2" x14ac:dyDescent="0.25">
      <c r="A729" s="64">
        <v>43089</v>
      </c>
      <c r="B729" s="65">
        <v>3.4990000000000001</v>
      </c>
    </row>
    <row r="730" spans="1:2" x14ac:dyDescent="0.25">
      <c r="A730" s="64">
        <v>43090</v>
      </c>
      <c r="B730" s="65">
        <v>3.4889999999999999</v>
      </c>
    </row>
    <row r="731" spans="1:2" x14ac:dyDescent="0.25">
      <c r="A731" s="64">
        <v>43091</v>
      </c>
      <c r="B731" s="65">
        <v>3.4849999999999999</v>
      </c>
    </row>
    <row r="732" spans="1:2" x14ac:dyDescent="0.25">
      <c r="A732" s="64">
        <v>43095</v>
      </c>
      <c r="B732" s="65">
        <v>3.488</v>
      </c>
    </row>
    <row r="733" spans="1:2" x14ac:dyDescent="0.25">
      <c r="A733" s="64">
        <v>43096</v>
      </c>
      <c r="B733" s="65">
        <v>3.4790000000000001</v>
      </c>
    </row>
    <row r="734" spans="1:2" x14ac:dyDescent="0.25">
      <c r="A734" s="64">
        <v>43097</v>
      </c>
      <c r="B734" s="65">
        <v>3.472</v>
      </c>
    </row>
    <row r="735" spans="1:2" x14ac:dyDescent="0.25">
      <c r="A735" s="64">
        <v>43098</v>
      </c>
      <c r="B735" s="65">
        <v>3.4670000000000001</v>
      </c>
    </row>
    <row r="736" spans="1:2" x14ac:dyDescent="0.25">
      <c r="A736" s="64">
        <v>43102</v>
      </c>
      <c r="B736" s="65">
        <v>3.4569999999999999</v>
      </c>
    </row>
    <row r="737" spans="1:2" x14ac:dyDescent="0.25">
      <c r="A737" s="64">
        <v>43103</v>
      </c>
      <c r="B737" s="65">
        <v>3.46</v>
      </c>
    </row>
    <row r="738" spans="1:2" x14ac:dyDescent="0.25">
      <c r="A738" s="64">
        <v>43104</v>
      </c>
      <c r="B738" s="65">
        <v>3.448</v>
      </c>
    </row>
    <row r="739" spans="1:2" x14ac:dyDescent="0.25">
      <c r="A739" s="64">
        <v>43105</v>
      </c>
      <c r="B739" s="65">
        <v>3.4460000000000002</v>
      </c>
    </row>
    <row r="740" spans="1:2" x14ac:dyDescent="0.25">
      <c r="A740" s="64">
        <v>43108</v>
      </c>
      <c r="B740" s="65">
        <v>3.4409999999999998</v>
      </c>
    </row>
    <row r="741" spans="1:2" x14ac:dyDescent="0.25">
      <c r="A741" s="64">
        <v>43109</v>
      </c>
      <c r="B741" s="65">
        <v>3.444</v>
      </c>
    </row>
    <row r="742" spans="1:2" x14ac:dyDescent="0.25">
      <c r="A742" s="64">
        <v>43110</v>
      </c>
      <c r="B742" s="65">
        <v>3.4289999999999998</v>
      </c>
    </row>
    <row r="743" spans="1:2" x14ac:dyDescent="0.25">
      <c r="A743" s="64">
        <v>43111</v>
      </c>
      <c r="B743" s="65">
        <v>3.423</v>
      </c>
    </row>
    <row r="744" spans="1:2" x14ac:dyDescent="0.25">
      <c r="A744" s="64">
        <v>43112</v>
      </c>
      <c r="B744" s="65">
        <v>3.415</v>
      </c>
    </row>
    <row r="745" spans="1:2" x14ac:dyDescent="0.25">
      <c r="A745" s="64">
        <v>43115</v>
      </c>
      <c r="B745" s="65">
        <v>3.4</v>
      </c>
    </row>
    <row r="746" spans="1:2" x14ac:dyDescent="0.25">
      <c r="A746" s="64">
        <v>43116</v>
      </c>
      <c r="B746" s="65">
        <v>3.41</v>
      </c>
    </row>
    <row r="747" spans="1:2" x14ac:dyDescent="0.25">
      <c r="A747" s="64">
        <v>43117</v>
      </c>
      <c r="B747" s="65">
        <v>3.452</v>
      </c>
    </row>
    <row r="748" spans="1:2" x14ac:dyDescent="0.25">
      <c r="A748" s="64">
        <v>43118</v>
      </c>
      <c r="B748" s="65">
        <v>3.427</v>
      </c>
    </row>
    <row r="749" spans="1:2" x14ac:dyDescent="0.25">
      <c r="A749" s="64">
        <v>43119</v>
      </c>
      <c r="B749" s="65">
        <v>3.4060000000000001</v>
      </c>
    </row>
    <row r="750" spans="1:2" x14ac:dyDescent="0.25">
      <c r="A750" s="64">
        <v>43122</v>
      </c>
      <c r="B750" s="65">
        <v>3.4209999999999998</v>
      </c>
    </row>
    <row r="751" spans="1:2" x14ac:dyDescent="0.25">
      <c r="A751" s="64">
        <v>43123</v>
      </c>
      <c r="B751" s="65">
        <v>3.4220000000000002</v>
      </c>
    </row>
    <row r="752" spans="1:2" x14ac:dyDescent="0.25">
      <c r="A752" s="64">
        <v>43124</v>
      </c>
      <c r="B752" s="65">
        <v>3.4060000000000001</v>
      </c>
    </row>
    <row r="753" spans="1:2" x14ac:dyDescent="0.25">
      <c r="A753" s="64">
        <v>43125</v>
      </c>
      <c r="B753" s="65">
        <v>3.403</v>
      </c>
    </row>
    <row r="754" spans="1:2" x14ac:dyDescent="0.25">
      <c r="A754" s="64">
        <v>43126</v>
      </c>
      <c r="B754" s="65">
        <v>3.3879999999999999</v>
      </c>
    </row>
    <row r="755" spans="1:2" x14ac:dyDescent="0.25">
      <c r="A755" s="64">
        <v>43129</v>
      </c>
      <c r="B755" s="65">
        <v>3.4089999999999998</v>
      </c>
    </row>
    <row r="756" spans="1:2" x14ac:dyDescent="0.25">
      <c r="A756" s="64">
        <v>43130</v>
      </c>
      <c r="B756" s="65">
        <v>3.399</v>
      </c>
    </row>
    <row r="757" spans="1:2" x14ac:dyDescent="0.25">
      <c r="A757" s="64">
        <v>43131</v>
      </c>
      <c r="B757" s="65">
        <v>3.4049999999999998</v>
      </c>
    </row>
    <row r="758" spans="1:2" x14ac:dyDescent="0.25">
      <c r="A758" s="64">
        <v>43132</v>
      </c>
      <c r="B758" s="65">
        <v>3.427</v>
      </c>
    </row>
    <row r="759" spans="1:2" x14ac:dyDescent="0.25">
      <c r="A759" s="64">
        <v>43133</v>
      </c>
      <c r="B759" s="65">
        <v>3.43</v>
      </c>
    </row>
    <row r="760" spans="1:2" x14ac:dyDescent="0.25">
      <c r="A760" s="64">
        <v>43136</v>
      </c>
      <c r="B760" s="65">
        <v>3.4420000000000002</v>
      </c>
    </row>
    <row r="761" spans="1:2" x14ac:dyDescent="0.25">
      <c r="A761" s="64">
        <v>43137</v>
      </c>
      <c r="B761" s="65">
        <v>3.4849999999999999</v>
      </c>
    </row>
    <row r="762" spans="1:2" x14ac:dyDescent="0.25">
      <c r="A762" s="64">
        <v>43138</v>
      </c>
      <c r="B762" s="65">
        <v>3.4860000000000002</v>
      </c>
    </row>
    <row r="763" spans="1:2" x14ac:dyDescent="0.25">
      <c r="A763" s="64">
        <v>43139</v>
      </c>
      <c r="B763" s="65">
        <v>3.4990000000000001</v>
      </c>
    </row>
    <row r="764" spans="1:2" x14ac:dyDescent="0.25">
      <c r="A764" s="64">
        <v>43140</v>
      </c>
      <c r="B764" s="65">
        <v>3.516</v>
      </c>
    </row>
    <row r="765" spans="1:2" x14ac:dyDescent="0.25">
      <c r="A765" s="64">
        <v>43143</v>
      </c>
      <c r="B765" s="65">
        <v>3.524</v>
      </c>
    </row>
    <row r="766" spans="1:2" x14ac:dyDescent="0.25">
      <c r="A766" s="64">
        <v>43144</v>
      </c>
      <c r="B766" s="65">
        <v>3.5270000000000001</v>
      </c>
    </row>
    <row r="767" spans="1:2" x14ac:dyDescent="0.25">
      <c r="A767" s="64">
        <v>43145</v>
      </c>
      <c r="B767" s="65">
        <v>3.5329999999999999</v>
      </c>
    </row>
    <row r="768" spans="1:2" x14ac:dyDescent="0.25">
      <c r="A768" s="64">
        <v>43146</v>
      </c>
      <c r="B768" s="65">
        <v>3.5249999999999999</v>
      </c>
    </row>
    <row r="769" spans="1:2" x14ac:dyDescent="0.25">
      <c r="A769" s="64">
        <v>43147</v>
      </c>
      <c r="B769" s="65">
        <v>3.5350000000000001</v>
      </c>
    </row>
    <row r="770" spans="1:2" x14ac:dyDescent="0.25">
      <c r="A770" s="64">
        <v>43150</v>
      </c>
      <c r="B770" s="65">
        <v>3.5209999999999999</v>
      </c>
    </row>
    <row r="771" spans="1:2" x14ac:dyDescent="0.25">
      <c r="A771" s="64">
        <v>43151</v>
      </c>
      <c r="B771" s="65">
        <v>3.4980000000000002</v>
      </c>
    </row>
    <row r="772" spans="1:2" x14ac:dyDescent="0.25">
      <c r="A772" s="64">
        <v>43152</v>
      </c>
      <c r="B772" s="65">
        <v>3.5009999999999999</v>
      </c>
    </row>
    <row r="773" spans="1:2" x14ac:dyDescent="0.25">
      <c r="A773" s="64">
        <v>43153</v>
      </c>
      <c r="B773" s="65">
        <v>3.4969999999999999</v>
      </c>
    </row>
    <row r="774" spans="1:2" x14ac:dyDescent="0.25">
      <c r="A774" s="64">
        <v>43154</v>
      </c>
      <c r="B774" s="65">
        <v>3.4849999999999999</v>
      </c>
    </row>
    <row r="775" spans="1:2" x14ac:dyDescent="0.25">
      <c r="A775" s="64">
        <v>43157</v>
      </c>
      <c r="B775" s="65">
        <v>3.4940000000000002</v>
      </c>
    </row>
    <row r="776" spans="1:2" x14ac:dyDescent="0.25">
      <c r="A776" s="64">
        <v>43158</v>
      </c>
      <c r="B776" s="65">
        <v>3.4780000000000002</v>
      </c>
    </row>
    <row r="777" spans="1:2" x14ac:dyDescent="0.25">
      <c r="A777" s="64">
        <v>43159</v>
      </c>
      <c r="B777" s="65">
        <v>3.4849999999999999</v>
      </c>
    </row>
    <row r="778" spans="1:2" x14ac:dyDescent="0.25">
      <c r="A778" s="64">
        <v>43164</v>
      </c>
      <c r="B778" s="65">
        <v>3.456</v>
      </c>
    </row>
    <row r="779" spans="1:2" x14ac:dyDescent="0.25">
      <c r="A779" s="64">
        <v>43165</v>
      </c>
      <c r="B779" s="65">
        <v>3.4689999999999999</v>
      </c>
    </row>
    <row r="780" spans="1:2" x14ac:dyDescent="0.25">
      <c r="A780" s="64">
        <v>43166</v>
      </c>
      <c r="B780" s="65">
        <v>3.4660000000000002</v>
      </c>
    </row>
    <row r="781" spans="1:2" x14ac:dyDescent="0.25">
      <c r="A781" s="64">
        <v>43167</v>
      </c>
      <c r="B781" s="65">
        <v>3.4590000000000001</v>
      </c>
    </row>
    <row r="782" spans="1:2" x14ac:dyDescent="0.25">
      <c r="A782" s="64">
        <v>43168</v>
      </c>
      <c r="B782" s="65">
        <v>3.4529999999999998</v>
      </c>
    </row>
    <row r="783" spans="1:2" x14ac:dyDescent="0.25">
      <c r="A783" s="64">
        <v>43171</v>
      </c>
      <c r="B783" s="65">
        <v>3.44</v>
      </c>
    </row>
    <row r="784" spans="1:2" x14ac:dyDescent="0.25">
      <c r="A784" s="64">
        <v>43172</v>
      </c>
      <c r="B784" s="65">
        <v>3.444</v>
      </c>
    </row>
    <row r="785" spans="1:2" x14ac:dyDescent="0.25">
      <c r="A785" s="64">
        <v>43173</v>
      </c>
      <c r="B785" s="65">
        <v>3.431</v>
      </c>
    </row>
    <row r="786" spans="1:2" x14ac:dyDescent="0.25">
      <c r="A786" s="64">
        <v>43174</v>
      </c>
      <c r="B786" s="65">
        <v>3.4340000000000002</v>
      </c>
    </row>
    <row r="787" spans="1:2" x14ac:dyDescent="0.25">
      <c r="A787" s="64">
        <v>43175</v>
      </c>
      <c r="B787" s="65">
        <v>3.452</v>
      </c>
    </row>
    <row r="788" spans="1:2" x14ac:dyDescent="0.25">
      <c r="A788" s="64">
        <v>43178</v>
      </c>
      <c r="B788" s="65">
        <v>3.468</v>
      </c>
    </row>
    <row r="789" spans="1:2" x14ac:dyDescent="0.25">
      <c r="A789" s="64">
        <v>43179</v>
      </c>
      <c r="B789" s="65">
        <v>3.4790000000000001</v>
      </c>
    </row>
    <row r="790" spans="1:2" x14ac:dyDescent="0.25">
      <c r="A790" s="64">
        <v>43180</v>
      </c>
      <c r="B790" s="65">
        <v>3.4950000000000001</v>
      </c>
    </row>
    <row r="791" spans="1:2" x14ac:dyDescent="0.25">
      <c r="A791" s="64">
        <v>43181</v>
      </c>
      <c r="B791" s="65">
        <v>3.48</v>
      </c>
    </row>
    <row r="792" spans="1:2" x14ac:dyDescent="0.25">
      <c r="A792" s="64">
        <v>43182</v>
      </c>
      <c r="B792" s="65">
        <v>3.4910000000000001</v>
      </c>
    </row>
    <row r="793" spans="1:2" x14ac:dyDescent="0.25">
      <c r="A793" s="64">
        <v>43185</v>
      </c>
      <c r="B793" s="65">
        <v>3.4910000000000001</v>
      </c>
    </row>
    <row r="794" spans="1:2" x14ac:dyDescent="0.25">
      <c r="A794" s="64">
        <v>43186</v>
      </c>
      <c r="B794" s="65">
        <v>3.4870000000000001</v>
      </c>
    </row>
    <row r="795" spans="1:2" x14ac:dyDescent="0.25">
      <c r="A795" s="64">
        <v>43187</v>
      </c>
      <c r="B795" s="65">
        <v>3.4990000000000001</v>
      </c>
    </row>
    <row r="796" spans="1:2" x14ac:dyDescent="0.25">
      <c r="A796" s="64">
        <v>43188</v>
      </c>
      <c r="B796" s="65">
        <v>3.5139999999999998</v>
      </c>
    </row>
    <row r="797" spans="1:2" x14ac:dyDescent="0.25">
      <c r="A797" s="64">
        <v>43193</v>
      </c>
      <c r="B797" s="65">
        <v>3.5179999999999998</v>
      </c>
    </row>
    <row r="798" spans="1:2" x14ac:dyDescent="0.25">
      <c r="A798" s="64">
        <v>43194</v>
      </c>
      <c r="B798" s="65">
        <v>3.528</v>
      </c>
    </row>
    <row r="799" spans="1:2" x14ac:dyDescent="0.25">
      <c r="A799" s="64">
        <v>43195</v>
      </c>
      <c r="B799" s="65">
        <v>3.5369999999999999</v>
      </c>
    </row>
    <row r="800" spans="1:2" x14ac:dyDescent="0.25">
      <c r="A800" s="64">
        <v>43199</v>
      </c>
      <c r="B800" s="65">
        <v>3.532</v>
      </c>
    </row>
    <row r="801" spans="1:2" x14ac:dyDescent="0.25">
      <c r="A801" s="64">
        <v>43200</v>
      </c>
      <c r="B801" s="65">
        <v>3.5059999999999998</v>
      </c>
    </row>
    <row r="802" spans="1:2" x14ac:dyDescent="0.25">
      <c r="A802" s="64">
        <v>43201</v>
      </c>
      <c r="B802" s="65">
        <v>3.5179999999999998</v>
      </c>
    </row>
    <row r="803" spans="1:2" x14ac:dyDescent="0.25">
      <c r="A803" s="64">
        <v>43202</v>
      </c>
      <c r="B803" s="65">
        <v>3.5179999999999998</v>
      </c>
    </row>
    <row r="804" spans="1:2" x14ac:dyDescent="0.25">
      <c r="A804" s="64">
        <v>43203</v>
      </c>
      <c r="B804" s="65">
        <v>3.5059999999999998</v>
      </c>
    </row>
    <row r="805" spans="1:2" x14ac:dyDescent="0.25">
      <c r="A805" s="64">
        <v>43206</v>
      </c>
      <c r="B805" s="65">
        <v>3.5030000000000001</v>
      </c>
    </row>
    <row r="806" spans="1:2" x14ac:dyDescent="0.25">
      <c r="A806" s="64">
        <v>43207</v>
      </c>
      <c r="B806" s="65">
        <v>3.5270000000000001</v>
      </c>
    </row>
    <row r="807" spans="1:2" x14ac:dyDescent="0.25">
      <c r="A807" s="64">
        <v>43208</v>
      </c>
      <c r="B807" s="65">
        <v>3.5190000000000001</v>
      </c>
    </row>
    <row r="808" spans="1:2" x14ac:dyDescent="0.25">
      <c r="A808" s="64">
        <v>43210</v>
      </c>
      <c r="B808" s="65">
        <v>3.5230000000000001</v>
      </c>
    </row>
    <row r="809" spans="1:2" x14ac:dyDescent="0.25">
      <c r="A809" s="64">
        <v>43213</v>
      </c>
      <c r="B809" s="65">
        <v>3.544</v>
      </c>
    </row>
    <row r="810" spans="1:2" x14ac:dyDescent="0.25">
      <c r="A810" s="64">
        <v>43214</v>
      </c>
      <c r="B810" s="65">
        <v>3.5609999999999999</v>
      </c>
    </row>
    <row r="811" spans="1:2" x14ac:dyDescent="0.25">
      <c r="A811" s="64">
        <v>43215</v>
      </c>
      <c r="B811" s="65">
        <v>3.59</v>
      </c>
    </row>
    <row r="812" spans="1:2" x14ac:dyDescent="0.25">
      <c r="A812" s="64">
        <v>43216</v>
      </c>
      <c r="B812" s="65">
        <v>3.5790000000000002</v>
      </c>
    </row>
    <row r="813" spans="1:2" x14ac:dyDescent="0.25">
      <c r="A813" s="64">
        <v>43217</v>
      </c>
      <c r="B813" s="65">
        <v>3.597</v>
      </c>
    </row>
    <row r="814" spans="1:2" x14ac:dyDescent="0.25">
      <c r="A814" s="64">
        <v>43220</v>
      </c>
      <c r="B814" s="65">
        <v>3.5880000000000001</v>
      </c>
    </row>
    <row r="815" spans="1:2" x14ac:dyDescent="0.25">
      <c r="A815" s="64">
        <v>43221</v>
      </c>
      <c r="B815" s="65">
        <v>3.6160000000000001</v>
      </c>
    </row>
    <row r="816" spans="1:2" x14ac:dyDescent="0.25">
      <c r="A816" s="64">
        <v>43222</v>
      </c>
      <c r="B816" s="65">
        <v>3.61</v>
      </c>
    </row>
    <row r="817" spans="1:2" x14ac:dyDescent="0.25">
      <c r="A817" s="64">
        <v>43223</v>
      </c>
      <c r="B817" s="65">
        <v>3.6320000000000001</v>
      </c>
    </row>
    <row r="818" spans="1:2" x14ac:dyDescent="0.25">
      <c r="A818" s="64">
        <v>43224</v>
      </c>
      <c r="B818" s="65">
        <v>3.6219999999999999</v>
      </c>
    </row>
    <row r="819" spans="1:2" x14ac:dyDescent="0.25">
      <c r="A819" s="64">
        <v>43227</v>
      </c>
      <c r="B819" s="65">
        <v>3.625</v>
      </c>
    </row>
    <row r="820" spans="1:2" x14ac:dyDescent="0.25">
      <c r="A820" s="64">
        <v>43228</v>
      </c>
      <c r="B820" s="65">
        <v>3.6019999999999999</v>
      </c>
    </row>
    <row r="821" spans="1:2" x14ac:dyDescent="0.25">
      <c r="A821" s="64">
        <v>43229</v>
      </c>
      <c r="B821" s="65">
        <v>3.6</v>
      </c>
    </row>
    <row r="822" spans="1:2" x14ac:dyDescent="0.25">
      <c r="A822" s="64">
        <v>43230</v>
      </c>
      <c r="B822" s="65">
        <v>3.5830000000000002</v>
      </c>
    </row>
    <row r="823" spans="1:2" x14ac:dyDescent="0.25">
      <c r="A823" s="64">
        <v>43231</v>
      </c>
      <c r="B823" s="65">
        <v>3.569</v>
      </c>
    </row>
    <row r="824" spans="1:2" x14ac:dyDescent="0.25">
      <c r="A824" s="64">
        <v>43234</v>
      </c>
      <c r="B824" s="65">
        <v>3.5739999999999998</v>
      </c>
    </row>
    <row r="825" spans="1:2" x14ac:dyDescent="0.25">
      <c r="A825" s="64">
        <v>43235</v>
      </c>
      <c r="B825" s="65">
        <v>3.5990000000000002</v>
      </c>
    </row>
    <row r="826" spans="1:2" x14ac:dyDescent="0.25">
      <c r="A826" s="64">
        <v>43236</v>
      </c>
      <c r="B826" s="65">
        <v>3.593</v>
      </c>
    </row>
    <row r="827" spans="1:2" x14ac:dyDescent="0.25">
      <c r="A827" s="64">
        <v>43237</v>
      </c>
      <c r="B827" s="65">
        <v>3.5870000000000002</v>
      </c>
    </row>
    <row r="828" spans="1:2" x14ac:dyDescent="0.25">
      <c r="A828" s="64">
        <v>43238</v>
      </c>
      <c r="B828" s="65">
        <v>3.589</v>
      </c>
    </row>
    <row r="829" spans="1:2" x14ac:dyDescent="0.25">
      <c r="A829" s="64">
        <v>43241</v>
      </c>
      <c r="B829" s="65">
        <v>3.5840000000000001</v>
      </c>
    </row>
    <row r="830" spans="1:2" x14ac:dyDescent="0.25">
      <c r="A830" s="64">
        <v>43242</v>
      </c>
      <c r="B830" s="65">
        <v>3.5640000000000001</v>
      </c>
    </row>
    <row r="831" spans="1:2" x14ac:dyDescent="0.25">
      <c r="A831" s="64">
        <v>43243</v>
      </c>
      <c r="B831" s="65">
        <v>3.58</v>
      </c>
    </row>
    <row r="832" spans="1:2" x14ac:dyDescent="0.25">
      <c r="A832" s="64">
        <v>43244</v>
      </c>
      <c r="B832" s="65">
        <v>3.569</v>
      </c>
    </row>
    <row r="833" spans="1:2" x14ac:dyDescent="0.25">
      <c r="A833" s="64">
        <v>43245</v>
      </c>
      <c r="B833" s="65">
        <v>3.5680000000000001</v>
      </c>
    </row>
    <row r="834" spans="1:2" x14ac:dyDescent="0.25">
      <c r="A834" s="64">
        <v>43249</v>
      </c>
      <c r="B834" s="65">
        <v>3.5939999999999999</v>
      </c>
    </row>
    <row r="835" spans="1:2" x14ac:dyDescent="0.25">
      <c r="A835" s="64">
        <v>43250</v>
      </c>
      <c r="B835" s="65">
        <v>3.577</v>
      </c>
    </row>
    <row r="836" spans="1:2" x14ac:dyDescent="0.25">
      <c r="A836" s="64">
        <v>43251</v>
      </c>
      <c r="B836" s="65">
        <v>3.5659999999999998</v>
      </c>
    </row>
    <row r="837" spans="1:2" x14ac:dyDescent="0.25">
      <c r="A837" s="64">
        <v>43252</v>
      </c>
      <c r="B837" s="65">
        <v>3.5649999999999999</v>
      </c>
    </row>
    <row r="838" spans="1:2" x14ac:dyDescent="0.25">
      <c r="A838" s="64">
        <v>43255</v>
      </c>
      <c r="B838" s="65">
        <v>3.5659999999999998</v>
      </c>
    </row>
    <row r="839" spans="1:2" x14ac:dyDescent="0.25">
      <c r="A839" s="64">
        <v>43256</v>
      </c>
      <c r="B839" s="65">
        <v>3.5750000000000002</v>
      </c>
    </row>
    <row r="840" spans="1:2" x14ac:dyDescent="0.25">
      <c r="A840" s="64">
        <v>43257</v>
      </c>
      <c r="B840" s="65">
        <v>3.5659999999999998</v>
      </c>
    </row>
    <row r="841" spans="1:2" x14ac:dyDescent="0.25">
      <c r="A841" s="64">
        <v>43258</v>
      </c>
      <c r="B841" s="65">
        <v>3.57</v>
      </c>
    </row>
    <row r="842" spans="1:2" x14ac:dyDescent="0.25">
      <c r="A842" s="64">
        <v>43259</v>
      </c>
      <c r="B842" s="65">
        <v>3.5739999999999998</v>
      </c>
    </row>
    <row r="843" spans="1:2" x14ac:dyDescent="0.25">
      <c r="A843" s="64">
        <v>43262</v>
      </c>
      <c r="B843" s="65">
        <v>3.5720000000000001</v>
      </c>
    </row>
    <row r="844" spans="1:2" x14ac:dyDescent="0.25">
      <c r="A844" s="64">
        <v>43263</v>
      </c>
      <c r="B844" s="65">
        <v>3.5779999999999998</v>
      </c>
    </row>
    <row r="845" spans="1:2" x14ac:dyDescent="0.25">
      <c r="A845" s="64">
        <v>43264</v>
      </c>
      <c r="B845" s="65">
        <v>3.5870000000000002</v>
      </c>
    </row>
    <row r="846" spans="1:2" x14ac:dyDescent="0.25">
      <c r="A846" s="64">
        <v>43265</v>
      </c>
      <c r="B846" s="65">
        <v>3.5960000000000001</v>
      </c>
    </row>
    <row r="847" spans="1:2" x14ac:dyDescent="0.25">
      <c r="A847" s="64">
        <v>43266</v>
      </c>
      <c r="B847" s="65">
        <v>3.605</v>
      </c>
    </row>
    <row r="848" spans="1:2" x14ac:dyDescent="0.25">
      <c r="A848" s="64">
        <v>43269</v>
      </c>
      <c r="B848" s="65">
        <v>3.6259999999999999</v>
      </c>
    </row>
    <row r="849" spans="1:2" x14ac:dyDescent="0.25">
      <c r="A849" s="64">
        <v>43270</v>
      </c>
      <c r="B849" s="65">
        <v>3.6440000000000001</v>
      </c>
    </row>
    <row r="850" spans="1:2" x14ac:dyDescent="0.25">
      <c r="A850" s="64">
        <v>43271</v>
      </c>
      <c r="B850" s="65">
        <v>3.6389999999999998</v>
      </c>
    </row>
    <row r="851" spans="1:2" x14ac:dyDescent="0.25">
      <c r="A851" s="64">
        <v>43272</v>
      </c>
      <c r="B851" s="65">
        <v>3.6230000000000002</v>
      </c>
    </row>
    <row r="852" spans="1:2" x14ac:dyDescent="0.25">
      <c r="A852" s="64">
        <v>43273</v>
      </c>
      <c r="B852" s="65">
        <v>3.617</v>
      </c>
    </row>
    <row r="853" spans="1:2" x14ac:dyDescent="0.25">
      <c r="A853" s="64">
        <v>43276</v>
      </c>
      <c r="B853" s="65">
        <v>3.6160000000000001</v>
      </c>
    </row>
    <row r="854" spans="1:2" x14ac:dyDescent="0.25">
      <c r="A854" s="64">
        <v>43277</v>
      </c>
      <c r="B854" s="65">
        <v>3.6309999999999998</v>
      </c>
    </row>
    <row r="855" spans="1:2" x14ac:dyDescent="0.25">
      <c r="A855" s="64">
        <v>43278</v>
      </c>
      <c r="B855" s="65">
        <v>3.6459999999999999</v>
      </c>
    </row>
    <row r="856" spans="1:2" x14ac:dyDescent="0.25">
      <c r="A856" s="64">
        <v>43279</v>
      </c>
      <c r="B856" s="65">
        <v>3.649</v>
      </c>
    </row>
    <row r="857" spans="1:2" x14ac:dyDescent="0.25">
      <c r="A857" s="64">
        <v>43280</v>
      </c>
      <c r="B857" s="65">
        <v>3.65</v>
      </c>
    </row>
    <row r="858" spans="1:2" x14ac:dyDescent="0.25">
      <c r="A858" s="64">
        <v>43283</v>
      </c>
      <c r="B858" s="65">
        <v>3.661</v>
      </c>
    </row>
    <row r="859" spans="1:2" x14ac:dyDescent="0.25">
      <c r="A859" s="64">
        <v>43284</v>
      </c>
      <c r="B859" s="65">
        <v>3.6549999999999998</v>
      </c>
    </row>
    <row r="860" spans="1:2" x14ac:dyDescent="0.25">
      <c r="A860" s="64">
        <v>43285</v>
      </c>
      <c r="B860" s="65">
        <v>3.657</v>
      </c>
    </row>
    <row r="861" spans="1:2" x14ac:dyDescent="0.25">
      <c r="A861" s="64">
        <v>43286</v>
      </c>
      <c r="B861" s="65">
        <v>3.6259999999999999</v>
      </c>
    </row>
    <row r="862" spans="1:2" x14ac:dyDescent="0.25">
      <c r="A862" s="64">
        <v>43287</v>
      </c>
      <c r="B862" s="65">
        <v>3.6360000000000001</v>
      </c>
    </row>
    <row r="863" spans="1:2" x14ac:dyDescent="0.25">
      <c r="A863" s="64">
        <v>43290</v>
      </c>
      <c r="B863" s="65">
        <v>3.6179999999999999</v>
      </c>
    </row>
    <row r="864" spans="1:2" x14ac:dyDescent="0.25">
      <c r="A864" s="64">
        <v>43291</v>
      </c>
      <c r="B864" s="65">
        <v>3.6419999999999999</v>
      </c>
    </row>
    <row r="865" spans="1:2" x14ac:dyDescent="0.25">
      <c r="A865" s="64">
        <v>43292</v>
      </c>
      <c r="B865" s="65">
        <v>3.6379999999999999</v>
      </c>
    </row>
    <row r="866" spans="1:2" x14ac:dyDescent="0.25">
      <c r="A866" s="64">
        <v>43293</v>
      </c>
      <c r="B866" s="65">
        <v>3.6520000000000001</v>
      </c>
    </row>
    <row r="867" spans="1:2" x14ac:dyDescent="0.25">
      <c r="A867" s="64">
        <v>43294</v>
      </c>
      <c r="B867" s="65">
        <v>3.6429999999999998</v>
      </c>
    </row>
    <row r="868" spans="1:2" x14ac:dyDescent="0.25">
      <c r="A868" s="64">
        <v>43297</v>
      </c>
      <c r="B868" s="65">
        <v>3.641</v>
      </c>
    </row>
    <row r="869" spans="1:2" x14ac:dyDescent="0.25">
      <c r="A869" s="64">
        <v>43298</v>
      </c>
      <c r="B869" s="65">
        <v>3.6309999999999998</v>
      </c>
    </row>
    <row r="870" spans="1:2" x14ac:dyDescent="0.25">
      <c r="A870" s="64">
        <v>43299</v>
      </c>
      <c r="B870" s="65">
        <v>3.6419999999999999</v>
      </c>
    </row>
    <row r="871" spans="1:2" x14ac:dyDescent="0.25">
      <c r="A871" s="64">
        <v>43300</v>
      </c>
      <c r="B871" s="65">
        <v>3.649</v>
      </c>
    </row>
    <row r="872" spans="1:2" x14ac:dyDescent="0.25">
      <c r="A872" s="64">
        <v>43301</v>
      </c>
      <c r="B872" s="65">
        <v>3.6469999999999998</v>
      </c>
    </row>
    <row r="873" spans="1:2" x14ac:dyDescent="0.25">
      <c r="A873" s="64">
        <v>43304</v>
      </c>
      <c r="B873" s="65">
        <v>3.633</v>
      </c>
    </row>
    <row r="874" spans="1:2" x14ac:dyDescent="0.25">
      <c r="A874" s="64">
        <v>43305</v>
      </c>
      <c r="B874" s="65">
        <v>3.649</v>
      </c>
    </row>
    <row r="875" spans="1:2" x14ac:dyDescent="0.25">
      <c r="A875" s="64">
        <v>43306</v>
      </c>
      <c r="B875" s="65">
        <v>3.641</v>
      </c>
    </row>
    <row r="876" spans="1:2" x14ac:dyDescent="0.25">
      <c r="A876" s="64">
        <v>43307</v>
      </c>
      <c r="B876" s="65">
        <v>3.6379999999999999</v>
      </c>
    </row>
    <row r="877" spans="1:2" x14ac:dyDescent="0.25">
      <c r="A877" s="64">
        <v>43308</v>
      </c>
      <c r="B877" s="65">
        <v>3.6669999999999998</v>
      </c>
    </row>
    <row r="878" spans="1:2" x14ac:dyDescent="0.25">
      <c r="A878" s="64">
        <v>43311</v>
      </c>
      <c r="B878" s="65">
        <v>3.6669999999999998</v>
      </c>
    </row>
    <row r="879" spans="1:2" x14ac:dyDescent="0.25">
      <c r="A879" s="64">
        <v>43312</v>
      </c>
      <c r="B879" s="65">
        <v>3.6640000000000001</v>
      </c>
    </row>
    <row r="880" spans="1:2" x14ac:dyDescent="0.25">
      <c r="A880" s="64">
        <v>43313</v>
      </c>
      <c r="B880" s="65">
        <v>3.677</v>
      </c>
    </row>
    <row r="881" spans="1:2" x14ac:dyDescent="0.25">
      <c r="A881" s="64">
        <v>43314</v>
      </c>
      <c r="B881" s="65">
        <v>3.6890000000000001</v>
      </c>
    </row>
    <row r="882" spans="1:2" x14ac:dyDescent="0.25">
      <c r="A882" s="64">
        <v>43315</v>
      </c>
      <c r="B882" s="65">
        <v>3.7</v>
      </c>
    </row>
    <row r="883" spans="1:2" x14ac:dyDescent="0.25">
      <c r="A883" s="64">
        <v>43318</v>
      </c>
      <c r="B883" s="65">
        <v>3.71</v>
      </c>
    </row>
    <row r="884" spans="1:2" x14ac:dyDescent="0.25">
      <c r="A884" s="64">
        <v>43319</v>
      </c>
      <c r="B884" s="65">
        <v>3.6949999999999998</v>
      </c>
    </row>
    <row r="885" spans="1:2" x14ac:dyDescent="0.25">
      <c r="A885" s="64">
        <v>43320</v>
      </c>
      <c r="B885" s="65">
        <v>3.6840000000000002</v>
      </c>
    </row>
    <row r="886" spans="1:2" x14ac:dyDescent="0.25">
      <c r="A886" s="64">
        <v>43321</v>
      </c>
      <c r="B886" s="65">
        <v>3.6829999999999998</v>
      </c>
    </row>
    <row r="887" spans="1:2" x14ac:dyDescent="0.25">
      <c r="A887" s="64">
        <v>43322</v>
      </c>
      <c r="B887" s="65">
        <v>3.694</v>
      </c>
    </row>
    <row r="888" spans="1:2" x14ac:dyDescent="0.25">
      <c r="A888" s="64">
        <v>43325</v>
      </c>
      <c r="B888" s="65">
        <v>3.7090000000000001</v>
      </c>
    </row>
    <row r="889" spans="1:2" x14ac:dyDescent="0.25">
      <c r="A889" s="64">
        <v>43326</v>
      </c>
      <c r="B889" s="65">
        <v>3.6909999999999998</v>
      </c>
    </row>
    <row r="890" spans="1:2" x14ac:dyDescent="0.25">
      <c r="A890" s="64">
        <v>43327</v>
      </c>
      <c r="B890" s="65">
        <v>3.6930000000000001</v>
      </c>
    </row>
    <row r="891" spans="1:2" x14ac:dyDescent="0.25">
      <c r="A891" s="64">
        <v>43328</v>
      </c>
      <c r="B891" s="65">
        <v>3.6880000000000002</v>
      </c>
    </row>
    <row r="892" spans="1:2" x14ac:dyDescent="0.25">
      <c r="A892" s="64">
        <v>43329</v>
      </c>
      <c r="B892" s="65">
        <v>3.669</v>
      </c>
    </row>
    <row r="893" spans="1:2" x14ac:dyDescent="0.25">
      <c r="A893" s="64">
        <v>43332</v>
      </c>
      <c r="B893" s="65">
        <v>3.6619999999999999</v>
      </c>
    </row>
    <row r="894" spans="1:2" x14ac:dyDescent="0.25">
      <c r="A894" s="64">
        <v>43333</v>
      </c>
      <c r="B894" s="65">
        <v>3.6549999999999998</v>
      </c>
    </row>
    <row r="895" spans="1:2" x14ac:dyDescent="0.25">
      <c r="A895" s="64">
        <v>43334</v>
      </c>
      <c r="B895" s="65">
        <v>3.6349999999999998</v>
      </c>
    </row>
    <row r="896" spans="1:2" x14ac:dyDescent="0.25">
      <c r="A896" s="64">
        <v>43335</v>
      </c>
      <c r="B896" s="65">
        <v>3.6349999999999998</v>
      </c>
    </row>
    <row r="897" spans="1:2" x14ac:dyDescent="0.25">
      <c r="A897" s="64">
        <v>43336</v>
      </c>
      <c r="B897" s="65">
        <v>3.6389999999999998</v>
      </c>
    </row>
    <row r="898" spans="1:2" x14ac:dyDescent="0.25">
      <c r="A898" s="64">
        <v>43339</v>
      </c>
      <c r="B898" s="65">
        <v>3.6389999999999998</v>
      </c>
    </row>
    <row r="899" spans="1:2" x14ac:dyDescent="0.25">
      <c r="A899" s="64">
        <v>43340</v>
      </c>
      <c r="B899" s="65">
        <v>3.6240000000000001</v>
      </c>
    </row>
    <row r="900" spans="1:2" x14ac:dyDescent="0.25">
      <c r="A900" s="64">
        <v>43341</v>
      </c>
      <c r="B900" s="65">
        <v>3.6429999999999998</v>
      </c>
    </row>
    <row r="901" spans="1:2" x14ac:dyDescent="0.25">
      <c r="A901" s="64">
        <v>43342</v>
      </c>
      <c r="B901" s="65">
        <v>3.61</v>
      </c>
    </row>
    <row r="902" spans="1:2" x14ac:dyDescent="0.25">
      <c r="A902" s="64">
        <v>43343</v>
      </c>
      <c r="B902" s="65">
        <v>3.6040000000000001</v>
      </c>
    </row>
    <row r="903" spans="1:2" x14ac:dyDescent="0.25">
      <c r="A903" s="64">
        <v>43346</v>
      </c>
      <c r="B903" s="65">
        <v>3.6150000000000002</v>
      </c>
    </row>
    <row r="904" spans="1:2" x14ac:dyDescent="0.25">
      <c r="A904" s="64">
        <v>43347</v>
      </c>
      <c r="B904" s="65">
        <v>3.625</v>
      </c>
    </row>
    <row r="905" spans="1:2" x14ac:dyDescent="0.25">
      <c r="A905" s="64">
        <v>43348</v>
      </c>
      <c r="B905" s="65">
        <v>3.6190000000000002</v>
      </c>
    </row>
    <row r="906" spans="1:2" x14ac:dyDescent="0.25">
      <c r="A906" s="64">
        <v>43349</v>
      </c>
      <c r="B906" s="65">
        <v>3.5950000000000002</v>
      </c>
    </row>
    <row r="907" spans="1:2" x14ac:dyDescent="0.25">
      <c r="A907" s="64">
        <v>43350</v>
      </c>
      <c r="B907" s="65">
        <v>3.581</v>
      </c>
    </row>
    <row r="908" spans="1:2" x14ac:dyDescent="0.25">
      <c r="A908" s="64">
        <v>43355</v>
      </c>
      <c r="B908" s="65">
        <v>3.5880000000000001</v>
      </c>
    </row>
    <row r="909" spans="1:2" x14ac:dyDescent="0.25">
      <c r="A909" s="64">
        <v>43356</v>
      </c>
      <c r="B909" s="65">
        <v>3.5750000000000002</v>
      </c>
    </row>
    <row r="910" spans="1:2" x14ac:dyDescent="0.25">
      <c r="A910" s="64">
        <v>43357</v>
      </c>
      <c r="B910" s="65">
        <v>3.5640000000000001</v>
      </c>
    </row>
    <row r="911" spans="1:2" x14ac:dyDescent="0.25">
      <c r="A911" s="64">
        <v>43360</v>
      </c>
      <c r="B911" s="65">
        <v>3.5830000000000002</v>
      </c>
    </row>
    <row r="912" spans="1:2" x14ac:dyDescent="0.25">
      <c r="A912" s="64">
        <v>43363</v>
      </c>
      <c r="B912" s="65">
        <v>3.5830000000000002</v>
      </c>
    </row>
    <row r="913" spans="1:2" x14ac:dyDescent="0.25">
      <c r="A913" s="64">
        <v>43364</v>
      </c>
      <c r="B913" s="65">
        <v>3.573</v>
      </c>
    </row>
    <row r="914" spans="1:2" x14ac:dyDescent="0.25">
      <c r="A914" s="64">
        <v>43368</v>
      </c>
      <c r="B914" s="65">
        <v>3.5819999999999999</v>
      </c>
    </row>
    <row r="915" spans="1:2" x14ac:dyDescent="0.25">
      <c r="A915" s="64">
        <v>43369</v>
      </c>
      <c r="B915" s="65">
        <v>3.5790000000000002</v>
      </c>
    </row>
    <row r="916" spans="1:2" x14ac:dyDescent="0.25">
      <c r="A916" s="64">
        <v>43370</v>
      </c>
      <c r="B916" s="65">
        <v>3.5990000000000002</v>
      </c>
    </row>
    <row r="917" spans="1:2" x14ac:dyDescent="0.25">
      <c r="A917" s="64">
        <v>43371</v>
      </c>
      <c r="B917" s="65">
        <v>3.6269999999999998</v>
      </c>
    </row>
    <row r="918" spans="1:2" x14ac:dyDescent="0.25">
      <c r="A918" s="64">
        <v>43375</v>
      </c>
      <c r="B918" s="65">
        <v>3.65</v>
      </c>
    </row>
    <row r="919" spans="1:2" x14ac:dyDescent="0.25">
      <c r="A919" s="64">
        <v>43376</v>
      </c>
      <c r="B919" s="65">
        <v>3.64</v>
      </c>
    </row>
    <row r="920" spans="1:2" x14ac:dyDescent="0.25">
      <c r="A920" s="64">
        <v>43377</v>
      </c>
      <c r="B920" s="65">
        <v>3.64</v>
      </c>
    </row>
    <row r="921" spans="1:2" x14ac:dyDescent="0.25">
      <c r="A921" s="64">
        <v>43378</v>
      </c>
      <c r="B921" s="65">
        <v>3.633</v>
      </c>
    </row>
    <row r="922" spans="1:2" x14ac:dyDescent="0.25">
      <c r="A922" s="64">
        <v>43381</v>
      </c>
      <c r="B922" s="65">
        <v>3.62</v>
      </c>
    </row>
    <row r="923" spans="1:2" x14ac:dyDescent="0.25">
      <c r="A923" s="64">
        <v>43382</v>
      </c>
      <c r="B923" s="65">
        <v>3.6419999999999999</v>
      </c>
    </row>
    <row r="924" spans="1:2" x14ac:dyDescent="0.25">
      <c r="A924" s="64">
        <v>43383</v>
      </c>
      <c r="B924" s="65">
        <v>3.6259999999999999</v>
      </c>
    </row>
    <row r="925" spans="1:2" x14ac:dyDescent="0.25">
      <c r="A925" s="64">
        <v>43384</v>
      </c>
      <c r="B925" s="65">
        <v>3.6349999999999998</v>
      </c>
    </row>
    <row r="926" spans="1:2" x14ac:dyDescent="0.25">
      <c r="A926" s="64">
        <v>43385</v>
      </c>
      <c r="B926" s="65">
        <v>3.6280000000000001</v>
      </c>
    </row>
    <row r="927" spans="1:2" x14ac:dyDescent="0.25">
      <c r="A927" s="64">
        <v>43388</v>
      </c>
      <c r="B927" s="65">
        <v>3.6280000000000001</v>
      </c>
    </row>
    <row r="928" spans="1:2" x14ac:dyDescent="0.25">
      <c r="A928" s="64">
        <v>43389</v>
      </c>
      <c r="B928" s="65">
        <v>3.645</v>
      </c>
    </row>
    <row r="929" spans="1:2" x14ac:dyDescent="0.25">
      <c r="A929" s="64">
        <v>43390</v>
      </c>
      <c r="B929" s="65">
        <v>3.649</v>
      </c>
    </row>
    <row r="930" spans="1:2" x14ac:dyDescent="0.25">
      <c r="A930" s="64">
        <v>43391</v>
      </c>
      <c r="B930" s="65">
        <v>3.6520000000000001</v>
      </c>
    </row>
    <row r="931" spans="1:2" x14ac:dyDescent="0.25">
      <c r="A931" s="64">
        <v>43392</v>
      </c>
      <c r="B931" s="65">
        <v>3.6669999999999998</v>
      </c>
    </row>
    <row r="932" spans="1:2" x14ac:dyDescent="0.25">
      <c r="A932" s="64">
        <v>43395</v>
      </c>
      <c r="B932" s="65">
        <v>3.6509999999999998</v>
      </c>
    </row>
    <row r="933" spans="1:2" x14ac:dyDescent="0.25">
      <c r="A933" s="64">
        <v>43396</v>
      </c>
      <c r="B933" s="65">
        <v>3.67</v>
      </c>
    </row>
    <row r="934" spans="1:2" x14ac:dyDescent="0.25">
      <c r="A934" s="64">
        <v>43397</v>
      </c>
      <c r="B934" s="65">
        <v>3.68</v>
      </c>
    </row>
    <row r="935" spans="1:2" x14ac:dyDescent="0.25">
      <c r="A935" s="64">
        <v>43398</v>
      </c>
      <c r="B935" s="65">
        <v>3.6930000000000001</v>
      </c>
    </row>
    <row r="936" spans="1:2" x14ac:dyDescent="0.25">
      <c r="A936" s="64">
        <v>43399</v>
      </c>
      <c r="B936" s="65">
        <v>3.7010000000000001</v>
      </c>
    </row>
    <row r="937" spans="1:2" x14ac:dyDescent="0.25">
      <c r="A937" s="64">
        <v>43402</v>
      </c>
      <c r="B937" s="65">
        <v>3.7040000000000002</v>
      </c>
    </row>
    <row r="938" spans="1:2" x14ac:dyDescent="0.25">
      <c r="A938" s="64">
        <v>43404</v>
      </c>
      <c r="B938" s="65">
        <v>3.7210000000000001</v>
      </c>
    </row>
    <row r="939" spans="1:2" x14ac:dyDescent="0.25">
      <c r="A939" s="64">
        <v>43405</v>
      </c>
      <c r="B939" s="65">
        <v>3.706</v>
      </c>
    </row>
    <row r="940" spans="1:2" x14ac:dyDescent="0.25">
      <c r="A940" s="64">
        <v>43406</v>
      </c>
      <c r="B940" s="65">
        <v>3.6909999999999998</v>
      </c>
    </row>
    <row r="941" spans="1:2" x14ac:dyDescent="0.25">
      <c r="A941" s="64">
        <v>43409</v>
      </c>
      <c r="B941" s="65">
        <v>3.7</v>
      </c>
    </row>
    <row r="942" spans="1:2" x14ac:dyDescent="0.25">
      <c r="A942" s="64">
        <v>43410</v>
      </c>
      <c r="B942" s="65">
        <v>3.6909999999999998</v>
      </c>
    </row>
    <row r="943" spans="1:2" x14ac:dyDescent="0.25">
      <c r="A943" s="64">
        <v>43411</v>
      </c>
      <c r="B943" s="65">
        <v>3.6680000000000001</v>
      </c>
    </row>
    <row r="944" spans="1:2" x14ac:dyDescent="0.25">
      <c r="A944" s="64">
        <v>43412</v>
      </c>
      <c r="B944" s="65">
        <v>3.673</v>
      </c>
    </row>
    <row r="945" spans="1:2" x14ac:dyDescent="0.25">
      <c r="A945" s="64">
        <v>43413</v>
      </c>
      <c r="B945" s="65">
        <v>3.6829999999999998</v>
      </c>
    </row>
    <row r="946" spans="1:2" x14ac:dyDescent="0.25">
      <c r="A946" s="64">
        <v>43416</v>
      </c>
      <c r="B946" s="65">
        <v>3.6760000000000002</v>
      </c>
    </row>
    <row r="947" spans="1:2" x14ac:dyDescent="0.25">
      <c r="A947" s="64">
        <v>43417</v>
      </c>
      <c r="B947" s="65">
        <v>3.6890000000000001</v>
      </c>
    </row>
    <row r="948" spans="1:2" x14ac:dyDescent="0.25">
      <c r="A948" s="64">
        <v>43418</v>
      </c>
      <c r="B948" s="65">
        <v>3.698</v>
      </c>
    </row>
    <row r="949" spans="1:2" x14ac:dyDescent="0.25">
      <c r="A949" s="64">
        <v>43419</v>
      </c>
      <c r="B949" s="65">
        <v>3.6949999999999998</v>
      </c>
    </row>
    <row r="950" spans="1:2" x14ac:dyDescent="0.25">
      <c r="A950" s="64">
        <v>43420</v>
      </c>
      <c r="B950" s="65">
        <v>3.7170000000000001</v>
      </c>
    </row>
    <row r="951" spans="1:2" x14ac:dyDescent="0.25">
      <c r="A951" s="64">
        <v>43423</v>
      </c>
      <c r="B951" s="65">
        <v>3.7080000000000002</v>
      </c>
    </row>
    <row r="952" spans="1:2" x14ac:dyDescent="0.25">
      <c r="A952" s="64">
        <v>43424</v>
      </c>
      <c r="B952" s="65">
        <v>3.7160000000000002</v>
      </c>
    </row>
    <row r="953" spans="1:2" x14ac:dyDescent="0.25">
      <c r="A953" s="64">
        <v>43425</v>
      </c>
      <c r="B953" s="65">
        <v>3.7429999999999999</v>
      </c>
    </row>
    <row r="954" spans="1:2" x14ac:dyDescent="0.25">
      <c r="A954" s="64">
        <v>43426</v>
      </c>
      <c r="B954" s="65">
        <v>3.7280000000000002</v>
      </c>
    </row>
    <row r="955" spans="1:2" x14ac:dyDescent="0.25">
      <c r="A955" s="64">
        <v>43427</v>
      </c>
      <c r="B955" s="65">
        <v>3.7370000000000001</v>
      </c>
    </row>
    <row r="956" spans="1:2" x14ac:dyDescent="0.25">
      <c r="A956" s="64">
        <v>43430</v>
      </c>
      <c r="B956" s="65">
        <v>3.7290000000000001</v>
      </c>
    </row>
    <row r="957" spans="1:2" x14ac:dyDescent="0.25">
      <c r="A957" s="64">
        <v>43431</v>
      </c>
      <c r="B957" s="65">
        <v>3.7280000000000002</v>
      </c>
    </row>
    <row r="958" spans="1:2" x14ac:dyDescent="0.25">
      <c r="A958" s="64">
        <v>43432</v>
      </c>
      <c r="B958" s="65">
        <v>3.7330000000000001</v>
      </c>
    </row>
    <row r="959" spans="1:2" x14ac:dyDescent="0.25">
      <c r="A959" s="64">
        <v>43433</v>
      </c>
      <c r="B959" s="65">
        <v>3.71</v>
      </c>
    </row>
    <row r="960" spans="1:2" x14ac:dyDescent="0.25">
      <c r="A960" s="64">
        <v>43434</v>
      </c>
      <c r="B960" s="65">
        <v>3.7010000000000001</v>
      </c>
    </row>
    <row r="961" spans="1:2" x14ac:dyDescent="0.25">
      <c r="A961" s="64">
        <v>43437</v>
      </c>
      <c r="B961" s="65">
        <v>3.718</v>
      </c>
    </row>
    <row r="962" spans="1:2" x14ac:dyDescent="0.25">
      <c r="A962" s="64">
        <v>43438</v>
      </c>
      <c r="B962" s="65">
        <v>3.7269999999999999</v>
      </c>
    </row>
    <row r="963" spans="1:2" x14ac:dyDescent="0.25">
      <c r="A963" s="64">
        <v>43439</v>
      </c>
      <c r="B963" s="65">
        <v>3.7240000000000002</v>
      </c>
    </row>
    <row r="964" spans="1:2" x14ac:dyDescent="0.25">
      <c r="A964" s="64">
        <v>43440</v>
      </c>
      <c r="B964" s="65">
        <v>3.7309999999999999</v>
      </c>
    </row>
    <row r="965" spans="1:2" x14ac:dyDescent="0.25">
      <c r="A965" s="64">
        <v>43441</v>
      </c>
      <c r="B965" s="65">
        <v>3.738</v>
      </c>
    </row>
    <row r="966" spans="1:2" x14ac:dyDescent="0.25">
      <c r="A966" s="64">
        <v>43444</v>
      </c>
      <c r="B966" s="65">
        <v>3.7269999999999999</v>
      </c>
    </row>
    <row r="967" spans="1:2" x14ac:dyDescent="0.25">
      <c r="A967" s="64">
        <v>43445</v>
      </c>
      <c r="B967" s="65">
        <v>3.7480000000000002</v>
      </c>
    </row>
    <row r="968" spans="1:2" x14ac:dyDescent="0.25">
      <c r="A968" s="64">
        <v>43446</v>
      </c>
      <c r="B968" s="65">
        <v>3.746</v>
      </c>
    </row>
    <row r="969" spans="1:2" x14ac:dyDescent="0.25">
      <c r="A969" s="64">
        <v>43447</v>
      </c>
      <c r="B969" s="65">
        <v>3.7530000000000001</v>
      </c>
    </row>
    <row r="970" spans="1:2" x14ac:dyDescent="0.25">
      <c r="A970" s="64">
        <v>43448</v>
      </c>
      <c r="B970" s="65">
        <v>3.7709999999999999</v>
      </c>
    </row>
    <row r="971" spans="1:2" x14ac:dyDescent="0.25">
      <c r="A971" s="64">
        <v>43451</v>
      </c>
      <c r="B971" s="65">
        <v>3.778</v>
      </c>
    </row>
    <row r="972" spans="1:2" x14ac:dyDescent="0.25">
      <c r="A972" s="64">
        <v>43452</v>
      </c>
      <c r="B972" s="65">
        <v>3.7629999999999999</v>
      </c>
    </row>
    <row r="973" spans="1:2" x14ac:dyDescent="0.25">
      <c r="A973" s="64">
        <v>43453</v>
      </c>
      <c r="B973" s="65">
        <v>3.7559999999999998</v>
      </c>
    </row>
    <row r="974" spans="1:2" x14ac:dyDescent="0.25">
      <c r="A974" s="64">
        <v>43454</v>
      </c>
      <c r="B974" s="65">
        <v>3.7570000000000001</v>
      </c>
    </row>
    <row r="975" spans="1:2" x14ac:dyDescent="0.25">
      <c r="A975" s="64">
        <v>43455</v>
      </c>
      <c r="B975" s="65">
        <v>3.7730000000000001</v>
      </c>
    </row>
    <row r="976" spans="1:2" x14ac:dyDescent="0.25">
      <c r="A976" s="64">
        <v>43458</v>
      </c>
      <c r="B976" s="65">
        <v>3.774</v>
      </c>
    </row>
    <row r="977" spans="1:2" x14ac:dyDescent="0.25">
      <c r="A977" s="64">
        <v>43460</v>
      </c>
      <c r="B977" s="65">
        <v>3.774</v>
      </c>
    </row>
    <row r="978" spans="1:2" x14ac:dyDescent="0.25">
      <c r="A978" s="64">
        <v>43461</v>
      </c>
      <c r="B978" s="65">
        <v>3.7810000000000001</v>
      </c>
    </row>
    <row r="979" spans="1:2" x14ac:dyDescent="0.25">
      <c r="A979" s="64">
        <v>43462</v>
      </c>
      <c r="B979" s="65">
        <v>3.7709999999999999</v>
      </c>
    </row>
    <row r="980" spans="1:2" x14ac:dyDescent="0.25">
      <c r="A980" s="64">
        <v>43465</v>
      </c>
      <c r="B980" s="65">
        <v>3.7480000000000002</v>
      </c>
    </row>
    <row r="981" spans="1:2" x14ac:dyDescent="0.25">
      <c r="A981" s="64">
        <v>43467</v>
      </c>
      <c r="B981" s="65">
        <v>3.746</v>
      </c>
    </row>
    <row r="982" spans="1:2" x14ac:dyDescent="0.25">
      <c r="A982" s="64">
        <v>43468</v>
      </c>
      <c r="B982" s="65">
        <v>3.742</v>
      </c>
    </row>
    <row r="983" spans="1:2" x14ac:dyDescent="0.25">
      <c r="A983" s="64">
        <v>43469</v>
      </c>
      <c r="B983" s="65">
        <v>3.72</v>
      </c>
    </row>
    <row r="984" spans="1:2" x14ac:dyDescent="0.25">
      <c r="A984" s="64">
        <v>43472</v>
      </c>
      <c r="B984" s="65">
        <v>3.694</v>
      </c>
    </row>
    <row r="985" spans="1:2" x14ac:dyDescent="0.25">
      <c r="A985" s="64">
        <v>43473</v>
      </c>
      <c r="B985" s="65">
        <v>3.6989999999999998</v>
      </c>
    </row>
    <row r="986" spans="1:2" x14ac:dyDescent="0.25">
      <c r="A986" s="64">
        <v>43474</v>
      </c>
      <c r="B986" s="65">
        <v>3.6819999999999999</v>
      </c>
    </row>
    <row r="987" spans="1:2" x14ac:dyDescent="0.25">
      <c r="A987" s="64">
        <v>43475</v>
      </c>
      <c r="B987" s="65">
        <v>3.6640000000000001</v>
      </c>
    </row>
    <row r="988" spans="1:2" x14ac:dyDescent="0.25">
      <c r="A988" s="64">
        <v>43476</v>
      </c>
      <c r="B988" s="65">
        <v>3.673</v>
      </c>
    </row>
    <row r="989" spans="1:2" x14ac:dyDescent="0.25">
      <c r="A989" s="64">
        <v>43479</v>
      </c>
      <c r="B989" s="65">
        <v>3.657</v>
      </c>
    </row>
    <row r="990" spans="1:2" x14ac:dyDescent="0.25">
      <c r="A990" s="64">
        <v>43480</v>
      </c>
      <c r="B990" s="65">
        <v>3.67</v>
      </c>
    </row>
    <row r="991" spans="1:2" x14ac:dyDescent="0.25">
      <c r="A991" s="64">
        <v>43481</v>
      </c>
      <c r="B991" s="65">
        <v>3.6779999999999999</v>
      </c>
    </row>
    <row r="992" spans="1:2" x14ac:dyDescent="0.25">
      <c r="A992" s="64">
        <v>43482</v>
      </c>
      <c r="B992" s="65">
        <v>3.6880000000000002</v>
      </c>
    </row>
    <row r="993" spans="1:2" x14ac:dyDescent="0.25">
      <c r="A993" s="64">
        <v>43483</v>
      </c>
      <c r="B993" s="65">
        <v>3.6920000000000002</v>
      </c>
    </row>
    <row r="994" spans="1:2" x14ac:dyDescent="0.25">
      <c r="A994" s="64">
        <v>43486</v>
      </c>
      <c r="B994" s="65">
        <v>3.698</v>
      </c>
    </row>
    <row r="995" spans="1:2" x14ac:dyDescent="0.25">
      <c r="A995" s="64">
        <v>43487</v>
      </c>
      <c r="B995" s="65">
        <v>3.69</v>
      </c>
    </row>
    <row r="996" spans="1:2" x14ac:dyDescent="0.25">
      <c r="A996" s="64">
        <v>43488</v>
      </c>
      <c r="B996" s="65">
        <v>3.6829999999999998</v>
      </c>
    </row>
    <row r="997" spans="1:2" x14ac:dyDescent="0.25">
      <c r="A997" s="64">
        <v>43489</v>
      </c>
      <c r="B997" s="65">
        <v>3.6829999999999998</v>
      </c>
    </row>
    <row r="998" spans="1:2" x14ac:dyDescent="0.25">
      <c r="A998" s="64">
        <v>43490</v>
      </c>
      <c r="B998" s="65">
        <v>3.6850000000000001</v>
      </c>
    </row>
    <row r="999" spans="1:2" x14ac:dyDescent="0.25">
      <c r="A999" s="64">
        <v>43493</v>
      </c>
      <c r="B999" s="65">
        <v>3.68</v>
      </c>
    </row>
    <row r="1000" spans="1:2" x14ac:dyDescent="0.25">
      <c r="A1000" s="64">
        <v>43494</v>
      </c>
      <c r="B1000" s="65">
        <v>3.6779999999999999</v>
      </c>
    </row>
    <row r="1001" spans="1:2" x14ac:dyDescent="0.25">
      <c r="A1001" s="64">
        <v>43495</v>
      </c>
      <c r="B1001" s="65">
        <v>3.6709999999999998</v>
      </c>
    </row>
    <row r="1002" spans="1:2" x14ac:dyDescent="0.25">
      <c r="A1002" s="64">
        <v>43496</v>
      </c>
      <c r="B1002" s="65">
        <v>3.6419999999999999</v>
      </c>
    </row>
    <row r="1003" spans="1:2" x14ac:dyDescent="0.25">
      <c r="A1003" s="64">
        <v>43497</v>
      </c>
      <c r="B1003" s="65">
        <v>3.633</v>
      </c>
    </row>
    <row r="1004" spans="1:2" x14ac:dyDescent="0.25">
      <c r="A1004" s="64">
        <v>43500</v>
      </c>
      <c r="B1004" s="65">
        <v>3.6269999999999998</v>
      </c>
    </row>
    <row r="1005" spans="1:2" x14ac:dyDescent="0.25">
      <c r="A1005" s="64">
        <v>43501</v>
      </c>
      <c r="B1005" s="65">
        <v>3.61</v>
      </c>
    </row>
    <row r="1006" spans="1:2" x14ac:dyDescent="0.25">
      <c r="A1006" s="64">
        <v>43502</v>
      </c>
      <c r="B1006" s="65">
        <v>3.6190000000000002</v>
      </c>
    </row>
    <row r="1007" spans="1:2" x14ac:dyDescent="0.25">
      <c r="A1007" s="64">
        <v>43503</v>
      </c>
      <c r="B1007" s="65">
        <v>3.6269999999999998</v>
      </c>
    </row>
    <row r="1008" spans="1:2" x14ac:dyDescent="0.25">
      <c r="A1008" s="64">
        <v>43504</v>
      </c>
      <c r="B1008" s="65">
        <v>3.6339999999999999</v>
      </c>
    </row>
    <row r="1009" spans="1:2" x14ac:dyDescent="0.25">
      <c r="A1009" s="64">
        <v>43507</v>
      </c>
      <c r="B1009" s="65">
        <v>3.6429999999999998</v>
      </c>
    </row>
    <row r="1010" spans="1:2" x14ac:dyDescent="0.25">
      <c r="A1010" s="64">
        <v>43508</v>
      </c>
      <c r="B1010" s="65">
        <v>3.6429999999999998</v>
      </c>
    </row>
    <row r="1011" spans="1:2" x14ac:dyDescent="0.25">
      <c r="A1011" s="64">
        <v>43509</v>
      </c>
      <c r="B1011" s="65">
        <v>3.637</v>
      </c>
    </row>
    <row r="1012" spans="1:2" x14ac:dyDescent="0.25">
      <c r="A1012" s="64">
        <v>43510</v>
      </c>
      <c r="B1012" s="65">
        <v>3.6619999999999999</v>
      </c>
    </row>
    <row r="1013" spans="1:2" x14ac:dyDescent="0.25">
      <c r="A1013" s="64">
        <v>43511</v>
      </c>
      <c r="B1013" s="65">
        <v>3.641</v>
      </c>
    </row>
    <row r="1014" spans="1:2" x14ac:dyDescent="0.25">
      <c r="A1014" s="64">
        <v>43514</v>
      </c>
      <c r="B1014" s="65">
        <v>3.62</v>
      </c>
    </row>
    <row r="1015" spans="1:2" x14ac:dyDescent="0.25">
      <c r="A1015" s="64">
        <v>43515</v>
      </c>
      <c r="B1015" s="65">
        <v>3.6309999999999998</v>
      </c>
    </row>
    <row r="1016" spans="1:2" x14ac:dyDescent="0.25">
      <c r="A1016" s="64">
        <v>43516</v>
      </c>
      <c r="B1016" s="65">
        <v>3.617</v>
      </c>
    </row>
    <row r="1017" spans="1:2" x14ac:dyDescent="0.25">
      <c r="A1017" s="64">
        <v>43517</v>
      </c>
      <c r="B1017" s="65">
        <v>3.617</v>
      </c>
    </row>
    <row r="1018" spans="1:2" x14ac:dyDescent="0.25">
      <c r="A1018" s="64">
        <v>43518</v>
      </c>
      <c r="B1018" s="65">
        <v>3.613</v>
      </c>
    </row>
    <row r="1019" spans="1:2" x14ac:dyDescent="0.25">
      <c r="A1019" s="64">
        <v>43521</v>
      </c>
      <c r="B1019" s="65">
        <v>3.605</v>
      </c>
    </row>
    <row r="1020" spans="1:2" x14ac:dyDescent="0.25">
      <c r="A1020" s="64">
        <v>43522</v>
      </c>
      <c r="B1020" s="65">
        <v>3.6240000000000001</v>
      </c>
    </row>
    <row r="1021" spans="1:2" x14ac:dyDescent="0.25">
      <c r="A1021" s="64">
        <v>43523</v>
      </c>
      <c r="B1021" s="65">
        <v>3.6190000000000002</v>
      </c>
    </row>
    <row r="1022" spans="1:2" x14ac:dyDescent="0.25">
      <c r="A1022" s="64">
        <v>43524</v>
      </c>
      <c r="B1022" s="65">
        <v>3.6040000000000001</v>
      </c>
    </row>
    <row r="1023" spans="1:2" x14ac:dyDescent="0.25">
      <c r="A1023" s="64">
        <v>43525</v>
      </c>
      <c r="B1023" s="65">
        <v>3.6240000000000001</v>
      </c>
    </row>
    <row r="1024" spans="1:2" x14ac:dyDescent="0.25">
      <c r="A1024" s="64">
        <v>43528</v>
      </c>
      <c r="B1024" s="65">
        <v>3.625</v>
      </c>
    </row>
    <row r="1025" spans="1:2" x14ac:dyDescent="0.25">
      <c r="A1025" s="64">
        <v>43529</v>
      </c>
      <c r="B1025" s="65">
        <v>3.6190000000000002</v>
      </c>
    </row>
    <row r="1026" spans="1:2" x14ac:dyDescent="0.25">
      <c r="A1026" s="64">
        <v>43530</v>
      </c>
      <c r="B1026" s="65">
        <v>3.6160000000000001</v>
      </c>
    </row>
    <row r="1027" spans="1:2" x14ac:dyDescent="0.25">
      <c r="A1027" s="64">
        <v>43531</v>
      </c>
      <c r="B1027" s="65">
        <v>3.6160000000000001</v>
      </c>
    </row>
    <row r="1028" spans="1:2" x14ac:dyDescent="0.25">
      <c r="A1028" s="64">
        <v>43532</v>
      </c>
      <c r="B1028" s="65">
        <v>3.6309999999999998</v>
      </c>
    </row>
    <row r="1029" spans="1:2" x14ac:dyDescent="0.25">
      <c r="A1029" s="64">
        <v>43535</v>
      </c>
      <c r="B1029" s="65">
        <v>3.621</v>
      </c>
    </row>
    <row r="1030" spans="1:2" x14ac:dyDescent="0.25">
      <c r="A1030" s="64">
        <v>43536</v>
      </c>
      <c r="B1030" s="65">
        <v>3.6230000000000002</v>
      </c>
    </row>
    <row r="1031" spans="1:2" x14ac:dyDescent="0.25">
      <c r="A1031" s="64">
        <v>43537</v>
      </c>
      <c r="B1031" s="65">
        <v>3.617</v>
      </c>
    </row>
    <row r="1032" spans="1:2" x14ac:dyDescent="0.25">
      <c r="A1032" s="64">
        <v>43538</v>
      </c>
      <c r="B1032" s="65">
        <v>3.6</v>
      </c>
    </row>
    <row r="1033" spans="1:2" x14ac:dyDescent="0.25">
      <c r="A1033" s="64">
        <v>43539</v>
      </c>
      <c r="B1033" s="65">
        <v>3.6040000000000001</v>
      </c>
    </row>
    <row r="1034" spans="1:2" x14ac:dyDescent="0.25">
      <c r="A1034" s="64">
        <v>43542</v>
      </c>
      <c r="B1034" s="65">
        <v>3.601</v>
      </c>
    </row>
    <row r="1035" spans="1:2" x14ac:dyDescent="0.25">
      <c r="A1035" s="64">
        <v>43543</v>
      </c>
      <c r="B1035" s="65">
        <v>3.6059999999999999</v>
      </c>
    </row>
    <row r="1036" spans="1:2" x14ac:dyDescent="0.25">
      <c r="A1036" s="64">
        <v>43544</v>
      </c>
      <c r="B1036" s="65">
        <v>3.6080000000000001</v>
      </c>
    </row>
    <row r="1037" spans="1:2" x14ac:dyDescent="0.25">
      <c r="A1037" s="64">
        <v>43549</v>
      </c>
      <c r="B1037" s="65">
        <v>3.6230000000000002</v>
      </c>
    </row>
    <row r="1038" spans="1:2" x14ac:dyDescent="0.25">
      <c r="A1038" s="64">
        <v>43550</v>
      </c>
      <c r="B1038" s="65">
        <v>3.617</v>
      </c>
    </row>
    <row r="1039" spans="1:2" x14ac:dyDescent="0.25">
      <c r="A1039" s="64">
        <v>43551</v>
      </c>
      <c r="B1039" s="65">
        <v>3.6349999999999998</v>
      </c>
    </row>
    <row r="1040" spans="1:2" x14ac:dyDescent="0.25">
      <c r="A1040" s="64">
        <v>43552</v>
      </c>
      <c r="B1040" s="65">
        <v>3.6360000000000001</v>
      </c>
    </row>
    <row r="1041" spans="1:2" x14ac:dyDescent="0.25">
      <c r="A1041" s="64">
        <v>43553</v>
      </c>
      <c r="B1041" s="65">
        <v>3.6320000000000001</v>
      </c>
    </row>
    <row r="1042" spans="1:2" x14ac:dyDescent="0.25">
      <c r="A1042" s="64">
        <v>43556</v>
      </c>
      <c r="B1042" s="65">
        <v>3.6259999999999999</v>
      </c>
    </row>
    <row r="1043" spans="1:2" x14ac:dyDescent="0.25">
      <c r="A1043" s="64">
        <v>43557</v>
      </c>
      <c r="B1043" s="65">
        <v>3.6240000000000001</v>
      </c>
    </row>
    <row r="1044" spans="1:2" x14ac:dyDescent="0.25">
      <c r="A1044" s="64">
        <v>43558</v>
      </c>
      <c r="B1044" s="65">
        <v>3.6</v>
      </c>
    </row>
    <row r="1045" spans="1:2" x14ac:dyDescent="0.25">
      <c r="A1045" s="64">
        <v>43559</v>
      </c>
      <c r="B1045" s="65">
        <v>3.6030000000000002</v>
      </c>
    </row>
    <row r="1046" spans="1:2" x14ac:dyDescent="0.25">
      <c r="A1046" s="64">
        <v>43560</v>
      </c>
      <c r="B1046" s="65">
        <v>3.5870000000000002</v>
      </c>
    </row>
    <row r="1047" spans="1:2" x14ac:dyDescent="0.25">
      <c r="A1047" s="64">
        <v>43563</v>
      </c>
      <c r="B1047" s="65">
        <v>3.58</v>
      </c>
    </row>
    <row r="1048" spans="1:2" x14ac:dyDescent="0.25">
      <c r="A1048" s="64">
        <v>43565</v>
      </c>
      <c r="B1048" s="65">
        <v>3.5779999999999998</v>
      </c>
    </row>
    <row r="1049" spans="1:2" x14ac:dyDescent="0.25">
      <c r="A1049" s="64">
        <v>43566</v>
      </c>
      <c r="B1049" s="65">
        <v>3.5830000000000002</v>
      </c>
    </row>
    <row r="1050" spans="1:2" x14ac:dyDescent="0.25">
      <c r="A1050" s="64">
        <v>43567</v>
      </c>
      <c r="B1050" s="65">
        <v>3.5779999999999998</v>
      </c>
    </row>
    <row r="1051" spans="1:2" x14ac:dyDescent="0.25">
      <c r="A1051" s="64">
        <v>43570</v>
      </c>
      <c r="B1051" s="65">
        <v>3.5609999999999999</v>
      </c>
    </row>
    <row r="1052" spans="1:2" x14ac:dyDescent="0.25">
      <c r="A1052" s="64">
        <v>43571</v>
      </c>
      <c r="B1052" s="65">
        <v>3.5579999999999998</v>
      </c>
    </row>
    <row r="1053" spans="1:2" x14ac:dyDescent="0.25">
      <c r="A1053" s="64">
        <v>43572</v>
      </c>
      <c r="B1053" s="65">
        <v>3.5750000000000002</v>
      </c>
    </row>
    <row r="1054" spans="1:2" x14ac:dyDescent="0.25">
      <c r="A1054" s="64">
        <v>43573</v>
      </c>
      <c r="B1054" s="65">
        <v>3.589</v>
      </c>
    </row>
    <row r="1055" spans="1:2" x14ac:dyDescent="0.25">
      <c r="A1055" s="64">
        <v>43578</v>
      </c>
      <c r="B1055" s="65">
        <v>3.593</v>
      </c>
    </row>
    <row r="1056" spans="1:2" x14ac:dyDescent="0.25">
      <c r="A1056" s="64">
        <v>43579</v>
      </c>
      <c r="B1056" s="65">
        <v>3.6139999999999999</v>
      </c>
    </row>
    <row r="1057" spans="1:2" x14ac:dyDescent="0.25">
      <c r="A1057" s="64">
        <v>43580</v>
      </c>
      <c r="B1057" s="65">
        <v>3.6280000000000001</v>
      </c>
    </row>
    <row r="1058" spans="1:2" x14ac:dyDescent="0.25">
      <c r="A1058" s="64">
        <v>43584</v>
      </c>
      <c r="B1058" s="65">
        <v>3.6179999999999999</v>
      </c>
    </row>
    <row r="1059" spans="1:2" x14ac:dyDescent="0.25">
      <c r="A1059" s="64">
        <v>43585</v>
      </c>
      <c r="B1059" s="65">
        <v>3.6080000000000001</v>
      </c>
    </row>
    <row r="1060" spans="1:2" x14ac:dyDescent="0.25">
      <c r="A1060" s="64">
        <v>43586</v>
      </c>
      <c r="B1060" s="65">
        <v>3.5859999999999999</v>
      </c>
    </row>
    <row r="1061" spans="1:2" x14ac:dyDescent="0.25">
      <c r="A1061" s="64">
        <v>43587</v>
      </c>
      <c r="B1061" s="65">
        <v>3.5979999999999999</v>
      </c>
    </row>
    <row r="1062" spans="1:2" x14ac:dyDescent="0.25">
      <c r="A1062" s="64">
        <v>43588</v>
      </c>
      <c r="B1062" s="65">
        <v>3.601</v>
      </c>
    </row>
    <row r="1063" spans="1:2" x14ac:dyDescent="0.25">
      <c r="A1063" s="64">
        <v>43591</v>
      </c>
      <c r="B1063" s="65">
        <v>3.5910000000000002</v>
      </c>
    </row>
    <row r="1064" spans="1:2" x14ac:dyDescent="0.25">
      <c r="A1064" s="64">
        <v>43592</v>
      </c>
      <c r="B1064" s="65">
        <v>3.585</v>
      </c>
    </row>
    <row r="1065" spans="1:2" x14ac:dyDescent="0.25">
      <c r="A1065" s="64">
        <v>43593</v>
      </c>
      <c r="B1065" s="65">
        <v>3.5840000000000001</v>
      </c>
    </row>
    <row r="1066" spans="1:2" x14ac:dyDescent="0.25">
      <c r="A1066" s="64">
        <v>43595</v>
      </c>
      <c r="B1066" s="65">
        <v>3.5670000000000002</v>
      </c>
    </row>
    <row r="1067" spans="1:2" x14ac:dyDescent="0.25">
      <c r="A1067" s="64">
        <v>43598</v>
      </c>
      <c r="B1067" s="65">
        <v>3.5680000000000001</v>
      </c>
    </row>
    <row r="1068" spans="1:2" x14ac:dyDescent="0.25">
      <c r="A1068" s="64">
        <v>43599</v>
      </c>
      <c r="B1068" s="65">
        <v>3.577</v>
      </c>
    </row>
    <row r="1069" spans="1:2" x14ac:dyDescent="0.25">
      <c r="A1069" s="64">
        <v>43600</v>
      </c>
      <c r="B1069" s="65">
        <v>3.5710000000000002</v>
      </c>
    </row>
    <row r="1070" spans="1:2" x14ac:dyDescent="0.25">
      <c r="A1070" s="64">
        <v>43601</v>
      </c>
      <c r="B1070" s="65">
        <v>3.5680000000000001</v>
      </c>
    </row>
    <row r="1071" spans="1:2" x14ac:dyDescent="0.25">
      <c r="A1071" s="64">
        <v>43602</v>
      </c>
      <c r="B1071" s="65">
        <v>3.5750000000000002</v>
      </c>
    </row>
    <row r="1072" spans="1:2" x14ac:dyDescent="0.25">
      <c r="A1072" s="64">
        <v>43605</v>
      </c>
      <c r="B1072" s="65">
        <v>3.573</v>
      </c>
    </row>
    <row r="1073" spans="1:2" x14ac:dyDescent="0.25">
      <c r="A1073" s="64">
        <v>43606</v>
      </c>
      <c r="B1073" s="65">
        <v>3.5979999999999999</v>
      </c>
    </row>
    <row r="1074" spans="1:2" x14ac:dyDescent="0.25">
      <c r="A1074" s="64">
        <v>43607</v>
      </c>
      <c r="B1074" s="65">
        <v>3.6110000000000002</v>
      </c>
    </row>
    <row r="1075" spans="1:2" x14ac:dyDescent="0.25">
      <c r="A1075" s="64">
        <v>43608</v>
      </c>
      <c r="B1075" s="65">
        <v>3.6150000000000002</v>
      </c>
    </row>
    <row r="1076" spans="1:2" x14ac:dyDescent="0.25">
      <c r="A1076" s="64">
        <v>43609</v>
      </c>
      <c r="B1076" s="65">
        <v>3.605</v>
      </c>
    </row>
    <row r="1077" spans="1:2" x14ac:dyDescent="0.25">
      <c r="A1077" s="64">
        <v>43613</v>
      </c>
      <c r="B1077" s="65">
        <v>3.6139999999999999</v>
      </c>
    </row>
    <row r="1078" spans="1:2" x14ac:dyDescent="0.25">
      <c r="A1078" s="64">
        <v>43614</v>
      </c>
      <c r="B1078" s="65">
        <v>3.617</v>
      </c>
    </row>
    <row r="1079" spans="1:2" x14ac:dyDescent="0.25">
      <c r="A1079" s="64">
        <v>43615</v>
      </c>
      <c r="B1079" s="65">
        <v>3.62</v>
      </c>
    </row>
    <row r="1080" spans="1:2" x14ac:dyDescent="0.25">
      <c r="A1080" s="64">
        <v>43616</v>
      </c>
      <c r="B1080" s="65">
        <v>3.6339999999999999</v>
      </c>
    </row>
    <row r="1081" spans="1:2" x14ac:dyDescent="0.25">
      <c r="A1081" s="64">
        <v>43619</v>
      </c>
      <c r="B1081" s="65">
        <v>3.633</v>
      </c>
    </row>
    <row r="1082" spans="1:2" x14ac:dyDescent="0.25">
      <c r="A1082" s="64">
        <v>43620</v>
      </c>
      <c r="B1082" s="65">
        <v>3.6120000000000001</v>
      </c>
    </row>
    <row r="1083" spans="1:2" x14ac:dyDescent="0.25">
      <c r="A1083" s="64">
        <v>43621</v>
      </c>
      <c r="B1083" s="65">
        <v>3.61</v>
      </c>
    </row>
    <row r="1084" spans="1:2" x14ac:dyDescent="0.25">
      <c r="A1084" s="64">
        <v>43622</v>
      </c>
      <c r="B1084" s="65">
        <v>3.601</v>
      </c>
    </row>
    <row r="1085" spans="1:2" x14ac:dyDescent="0.25">
      <c r="A1085" s="64">
        <v>43623</v>
      </c>
      <c r="B1085" s="65">
        <v>3.601</v>
      </c>
    </row>
    <row r="1086" spans="1:2" x14ac:dyDescent="0.25">
      <c r="A1086" s="64">
        <v>43626</v>
      </c>
      <c r="B1086" s="65">
        <v>3.585</v>
      </c>
    </row>
    <row r="1087" spans="1:2" x14ac:dyDescent="0.25">
      <c r="A1087" s="64">
        <v>43627</v>
      </c>
      <c r="B1087" s="65">
        <v>3.581</v>
      </c>
    </row>
    <row r="1088" spans="1:2" x14ac:dyDescent="0.25">
      <c r="A1088" s="64">
        <v>43628</v>
      </c>
      <c r="B1088" s="65">
        <v>3.5819999999999999</v>
      </c>
    </row>
    <row r="1089" spans="1:2" x14ac:dyDescent="0.25">
      <c r="A1089" s="64">
        <v>43629</v>
      </c>
      <c r="B1089" s="65">
        <v>3.5920000000000001</v>
      </c>
    </row>
    <row r="1090" spans="1:2" x14ac:dyDescent="0.25">
      <c r="A1090" s="64">
        <v>43630</v>
      </c>
      <c r="B1090" s="65">
        <v>3.6</v>
      </c>
    </row>
    <row r="1091" spans="1:2" x14ac:dyDescent="0.25">
      <c r="A1091" s="64">
        <v>43633</v>
      </c>
      <c r="B1091" s="65">
        <v>3.61</v>
      </c>
    </row>
    <row r="1092" spans="1:2" x14ac:dyDescent="0.25">
      <c r="A1092" s="64">
        <v>43634</v>
      </c>
      <c r="B1092" s="65">
        <v>3.6120000000000001</v>
      </c>
    </row>
    <row r="1093" spans="1:2" x14ac:dyDescent="0.25">
      <c r="A1093" s="64">
        <v>43635</v>
      </c>
      <c r="B1093" s="65">
        <v>3.609</v>
      </c>
    </row>
    <row r="1094" spans="1:2" x14ac:dyDescent="0.25">
      <c r="A1094" s="64">
        <v>43636</v>
      </c>
      <c r="B1094" s="65">
        <v>3.5790000000000002</v>
      </c>
    </row>
    <row r="1095" spans="1:2" x14ac:dyDescent="0.25">
      <c r="A1095" s="64">
        <v>43637</v>
      </c>
      <c r="B1095" s="65">
        <v>3.5939999999999999</v>
      </c>
    </row>
    <row r="1096" spans="1:2" x14ac:dyDescent="0.25">
      <c r="A1096" s="64">
        <v>43640</v>
      </c>
      <c r="B1096" s="65">
        <v>3.6040000000000001</v>
      </c>
    </row>
    <row r="1097" spans="1:2" x14ac:dyDescent="0.25">
      <c r="A1097" s="64">
        <v>43641</v>
      </c>
      <c r="B1097" s="65">
        <v>3.6019999999999999</v>
      </c>
    </row>
    <row r="1098" spans="1:2" x14ac:dyDescent="0.25">
      <c r="A1098" s="64">
        <v>43642</v>
      </c>
      <c r="B1098" s="65">
        <v>3.5910000000000002</v>
      </c>
    </row>
    <row r="1099" spans="1:2" x14ac:dyDescent="0.25">
      <c r="A1099" s="64">
        <v>43643</v>
      </c>
      <c r="B1099" s="65">
        <v>3.5819999999999999</v>
      </c>
    </row>
    <row r="1100" spans="1:2" x14ac:dyDescent="0.25">
      <c r="A1100" s="64">
        <v>43644</v>
      </c>
      <c r="B1100" s="65">
        <v>3.5659999999999998</v>
      </c>
    </row>
    <row r="1101" spans="1:2" x14ac:dyDescent="0.25">
      <c r="A1101" s="64">
        <v>43647</v>
      </c>
      <c r="B1101" s="65">
        <v>3.5739999999999998</v>
      </c>
    </row>
    <row r="1102" spans="1:2" x14ac:dyDescent="0.25">
      <c r="A1102" s="64">
        <v>43648</v>
      </c>
      <c r="B1102" s="65">
        <v>3.5750000000000002</v>
      </c>
    </row>
    <row r="1103" spans="1:2" x14ac:dyDescent="0.25">
      <c r="A1103" s="64">
        <v>43649</v>
      </c>
      <c r="B1103" s="65">
        <v>3.5720000000000001</v>
      </c>
    </row>
    <row r="1104" spans="1:2" x14ac:dyDescent="0.25">
      <c r="A1104" s="64">
        <v>43650</v>
      </c>
      <c r="B1104" s="65">
        <v>3.5670000000000002</v>
      </c>
    </row>
    <row r="1105" spans="1:2" x14ac:dyDescent="0.25">
      <c r="A1105" s="64">
        <v>43651</v>
      </c>
      <c r="B1105" s="65">
        <v>3.5619999999999998</v>
      </c>
    </row>
    <row r="1106" spans="1:2" x14ac:dyDescent="0.25">
      <c r="A1106" s="64">
        <v>43654</v>
      </c>
      <c r="B1106" s="65">
        <v>3.573</v>
      </c>
    </row>
    <row r="1107" spans="1:2" x14ac:dyDescent="0.25">
      <c r="A1107" s="64">
        <v>43655</v>
      </c>
      <c r="B1107" s="65">
        <v>3.5680000000000001</v>
      </c>
    </row>
    <row r="1108" spans="1:2" x14ac:dyDescent="0.25">
      <c r="A1108" s="64">
        <v>43656</v>
      </c>
      <c r="B1108" s="65">
        <v>3.573</v>
      </c>
    </row>
    <row r="1109" spans="1:2" x14ac:dyDescent="0.25">
      <c r="A1109" s="64">
        <v>43657</v>
      </c>
      <c r="B1109" s="65">
        <v>3.5470000000000002</v>
      </c>
    </row>
    <row r="1110" spans="1:2" x14ac:dyDescent="0.25">
      <c r="A1110" s="64">
        <v>43658</v>
      </c>
      <c r="B1110" s="65">
        <v>3.5510000000000002</v>
      </c>
    </row>
    <row r="1111" spans="1:2" x14ac:dyDescent="0.25">
      <c r="A1111" s="64">
        <v>43661</v>
      </c>
      <c r="B1111" s="65">
        <v>3.5390000000000001</v>
      </c>
    </row>
    <row r="1112" spans="1:2" x14ac:dyDescent="0.25">
      <c r="A1112" s="64">
        <v>43662</v>
      </c>
      <c r="B1112" s="65">
        <v>3.5419999999999998</v>
      </c>
    </row>
    <row r="1113" spans="1:2" x14ac:dyDescent="0.25">
      <c r="A1113" s="64">
        <v>43663</v>
      </c>
      <c r="B1113" s="65">
        <v>3.5409999999999999</v>
      </c>
    </row>
    <row r="1114" spans="1:2" x14ac:dyDescent="0.25">
      <c r="A1114" s="64">
        <v>43664</v>
      </c>
      <c r="B1114" s="65">
        <v>3.5430000000000001</v>
      </c>
    </row>
    <row r="1115" spans="1:2" x14ac:dyDescent="0.25">
      <c r="A1115" s="64">
        <v>43665</v>
      </c>
      <c r="B1115" s="65">
        <v>3.5350000000000001</v>
      </c>
    </row>
    <row r="1116" spans="1:2" x14ac:dyDescent="0.25">
      <c r="A1116" s="64">
        <v>43668</v>
      </c>
      <c r="B1116" s="65">
        <v>3.5339999999999998</v>
      </c>
    </row>
    <row r="1117" spans="1:2" x14ac:dyDescent="0.25">
      <c r="A1117" s="64">
        <v>43669</v>
      </c>
      <c r="B1117" s="65">
        <v>3.5369999999999999</v>
      </c>
    </row>
    <row r="1118" spans="1:2" x14ac:dyDescent="0.25">
      <c r="A1118" s="64">
        <v>43670</v>
      </c>
      <c r="B1118" s="65">
        <v>3.5209999999999999</v>
      </c>
    </row>
    <row r="1119" spans="1:2" x14ac:dyDescent="0.25">
      <c r="A1119" s="64">
        <v>43671</v>
      </c>
      <c r="B1119" s="65">
        <v>3.5230000000000001</v>
      </c>
    </row>
    <row r="1120" spans="1:2" x14ac:dyDescent="0.25">
      <c r="A1120" s="64">
        <v>43672</v>
      </c>
      <c r="B1120" s="65">
        <v>3.5259999999999998</v>
      </c>
    </row>
    <row r="1121" spans="1:2" x14ac:dyDescent="0.25">
      <c r="A1121" s="64">
        <v>43675</v>
      </c>
      <c r="B1121" s="65">
        <v>3.5249999999999999</v>
      </c>
    </row>
    <row r="1122" spans="1:2" x14ac:dyDescent="0.25">
      <c r="A1122" s="64">
        <v>43676</v>
      </c>
      <c r="B1122" s="65">
        <v>3.5</v>
      </c>
    </row>
    <row r="1123" spans="1:2" x14ac:dyDescent="0.25">
      <c r="A1123" s="64">
        <v>43677</v>
      </c>
      <c r="B1123" s="65">
        <v>3.4990000000000001</v>
      </c>
    </row>
    <row r="1124" spans="1:2" x14ac:dyDescent="0.25">
      <c r="A1124" s="64">
        <v>43678</v>
      </c>
      <c r="B1124" s="65">
        <v>3.524</v>
      </c>
    </row>
    <row r="1125" spans="1:2" x14ac:dyDescent="0.25">
      <c r="A1125" s="64">
        <v>43679</v>
      </c>
      <c r="B1125" s="65">
        <v>3.5089999999999999</v>
      </c>
    </row>
    <row r="1126" spans="1:2" x14ac:dyDescent="0.25">
      <c r="A1126" s="64">
        <v>43682</v>
      </c>
      <c r="B1126" s="65">
        <v>3.4940000000000002</v>
      </c>
    </row>
    <row r="1127" spans="1:2" x14ac:dyDescent="0.25">
      <c r="A1127" s="64">
        <v>43683</v>
      </c>
      <c r="B1127" s="65">
        <v>3.4940000000000002</v>
      </c>
    </row>
    <row r="1128" spans="1:2" x14ac:dyDescent="0.25">
      <c r="A1128" s="64">
        <v>43684</v>
      </c>
      <c r="B1128" s="65">
        <v>3.4870000000000001</v>
      </c>
    </row>
    <row r="1129" spans="1:2" x14ac:dyDescent="0.25">
      <c r="A1129" s="64">
        <v>43685</v>
      </c>
      <c r="B1129" s="65">
        <v>3.4830000000000001</v>
      </c>
    </row>
    <row r="1130" spans="1:2" x14ac:dyDescent="0.25">
      <c r="A1130" s="64">
        <v>43686</v>
      </c>
      <c r="B1130" s="65">
        <v>3.4790000000000001</v>
      </c>
    </row>
    <row r="1131" spans="1:2" x14ac:dyDescent="0.25">
      <c r="A1131" s="64">
        <v>43689</v>
      </c>
      <c r="B1131" s="65">
        <v>3.484</v>
      </c>
    </row>
    <row r="1132" spans="1:2" x14ac:dyDescent="0.25">
      <c r="A1132" s="64">
        <v>43690</v>
      </c>
      <c r="B1132" s="65">
        <v>3.4929999999999999</v>
      </c>
    </row>
    <row r="1133" spans="1:2" x14ac:dyDescent="0.25">
      <c r="A1133" s="64">
        <v>43691</v>
      </c>
      <c r="B1133" s="65">
        <v>3.4889999999999999</v>
      </c>
    </row>
    <row r="1134" spans="1:2" x14ac:dyDescent="0.25">
      <c r="A1134" s="64">
        <v>43692</v>
      </c>
      <c r="B1134" s="65">
        <v>3.5190000000000001</v>
      </c>
    </row>
    <row r="1135" spans="1:2" x14ac:dyDescent="0.25">
      <c r="A1135" s="64">
        <v>43693</v>
      </c>
      <c r="B1135" s="65">
        <v>3.5409999999999999</v>
      </c>
    </row>
    <row r="1136" spans="1:2" x14ac:dyDescent="0.25">
      <c r="A1136" s="64">
        <v>43696</v>
      </c>
      <c r="B1136" s="65">
        <v>3.5449999999999999</v>
      </c>
    </row>
    <row r="1137" spans="1:2" x14ac:dyDescent="0.25">
      <c r="A1137" s="64">
        <v>43697</v>
      </c>
      <c r="B1137" s="65">
        <v>3.524</v>
      </c>
    </row>
    <row r="1138" spans="1:2" x14ac:dyDescent="0.25">
      <c r="A1138" s="64">
        <v>43698</v>
      </c>
      <c r="B1138" s="65">
        <v>3.5270000000000001</v>
      </c>
    </row>
    <row r="1139" spans="1:2" x14ac:dyDescent="0.25">
      <c r="A1139" s="64">
        <v>43699</v>
      </c>
      <c r="B1139" s="65">
        <v>3.5249999999999999</v>
      </c>
    </row>
    <row r="1140" spans="1:2" x14ac:dyDescent="0.25">
      <c r="A1140" s="64">
        <v>43700</v>
      </c>
      <c r="B1140" s="65">
        <v>3.5110000000000001</v>
      </c>
    </row>
    <row r="1141" spans="1:2" x14ac:dyDescent="0.25">
      <c r="A1141" s="64">
        <v>43703</v>
      </c>
      <c r="B1141" s="65">
        <v>3.5190000000000001</v>
      </c>
    </row>
    <row r="1142" spans="1:2" x14ac:dyDescent="0.25">
      <c r="A1142" s="64">
        <v>43704</v>
      </c>
      <c r="B1142" s="65">
        <v>3.52</v>
      </c>
    </row>
    <row r="1143" spans="1:2" x14ac:dyDescent="0.25">
      <c r="A1143" s="64">
        <v>43705</v>
      </c>
      <c r="B1143" s="65">
        <v>3.524</v>
      </c>
    </row>
    <row r="1144" spans="1:2" x14ac:dyDescent="0.25">
      <c r="A1144" s="64">
        <v>43706</v>
      </c>
      <c r="B1144" s="65">
        <v>3.5209999999999999</v>
      </c>
    </row>
    <row r="1145" spans="1:2" x14ac:dyDescent="0.25">
      <c r="A1145" s="64">
        <v>43707</v>
      </c>
      <c r="B1145" s="65">
        <v>3.5350000000000001</v>
      </c>
    </row>
    <row r="1146" spans="1:2" x14ac:dyDescent="0.25">
      <c r="A1146" s="64">
        <v>43710</v>
      </c>
      <c r="B1146" s="65">
        <v>3.5379999999999998</v>
      </c>
    </row>
    <row r="1147" spans="1:2" x14ac:dyDescent="0.25">
      <c r="A1147" s="64">
        <v>43711</v>
      </c>
      <c r="B1147" s="65">
        <v>3.5489999999999999</v>
      </c>
    </row>
    <row r="1148" spans="1:2" x14ac:dyDescent="0.25">
      <c r="A1148" s="64">
        <v>43712</v>
      </c>
      <c r="B1148" s="65">
        <v>3.5270000000000001</v>
      </c>
    </row>
    <row r="1149" spans="1:2" x14ac:dyDescent="0.25">
      <c r="A1149" s="64">
        <v>43713</v>
      </c>
      <c r="B1149" s="65">
        <v>3.512</v>
      </c>
    </row>
    <row r="1150" spans="1:2" x14ac:dyDescent="0.25">
      <c r="A1150" s="64">
        <v>43714</v>
      </c>
      <c r="B1150" s="65">
        <v>3.5169999999999999</v>
      </c>
    </row>
    <row r="1151" spans="1:2" x14ac:dyDescent="0.25">
      <c r="A1151" s="64">
        <v>43717</v>
      </c>
      <c r="B1151" s="65">
        <v>3.5270000000000001</v>
      </c>
    </row>
    <row r="1152" spans="1:2" x14ac:dyDescent="0.25">
      <c r="A1152" s="64">
        <v>43718</v>
      </c>
      <c r="B1152" s="65">
        <v>3.5379999999999998</v>
      </c>
    </row>
    <row r="1153" spans="1:2" x14ac:dyDescent="0.25">
      <c r="A1153" s="64">
        <v>43719</v>
      </c>
      <c r="B1153" s="65">
        <v>3.544</v>
      </c>
    </row>
    <row r="1154" spans="1:2" x14ac:dyDescent="0.25">
      <c r="A1154" s="64">
        <v>43720</v>
      </c>
      <c r="B1154" s="65">
        <v>3.5409999999999999</v>
      </c>
    </row>
    <row r="1155" spans="1:2" x14ac:dyDescent="0.25">
      <c r="A1155" s="64">
        <v>43721</v>
      </c>
      <c r="B1155" s="65">
        <v>3.5270000000000001</v>
      </c>
    </row>
    <row r="1156" spans="1:2" x14ac:dyDescent="0.25">
      <c r="A1156" s="64">
        <v>43724</v>
      </c>
      <c r="B1156" s="65">
        <v>3.5379999999999998</v>
      </c>
    </row>
    <row r="1157" spans="1:2" x14ac:dyDescent="0.25">
      <c r="A1157" s="64">
        <v>43726</v>
      </c>
      <c r="B1157" s="65">
        <v>3.5409999999999999</v>
      </c>
    </row>
    <row r="1158" spans="1:2" x14ac:dyDescent="0.25">
      <c r="A1158" s="64">
        <v>43727</v>
      </c>
      <c r="B1158" s="65">
        <v>3.5209999999999999</v>
      </c>
    </row>
    <row r="1159" spans="1:2" x14ac:dyDescent="0.25">
      <c r="A1159" s="64">
        <v>43728</v>
      </c>
      <c r="B1159" s="65">
        <v>3.5129999999999999</v>
      </c>
    </row>
    <row r="1160" spans="1:2" x14ac:dyDescent="0.25">
      <c r="A1160" s="64">
        <v>43731</v>
      </c>
      <c r="B1160" s="65">
        <v>3.5169999999999999</v>
      </c>
    </row>
    <row r="1161" spans="1:2" x14ac:dyDescent="0.25">
      <c r="A1161" s="64">
        <v>43732</v>
      </c>
      <c r="B1161" s="65">
        <v>3.5070000000000001</v>
      </c>
    </row>
    <row r="1162" spans="1:2" x14ac:dyDescent="0.25">
      <c r="A1162" s="64">
        <v>43733</v>
      </c>
      <c r="B1162" s="65">
        <v>3.5009999999999999</v>
      </c>
    </row>
    <row r="1163" spans="1:2" x14ac:dyDescent="0.25">
      <c r="A1163" s="64">
        <v>43734</v>
      </c>
      <c r="B1163" s="65">
        <v>3.5169999999999999</v>
      </c>
    </row>
    <row r="1164" spans="1:2" x14ac:dyDescent="0.25">
      <c r="A1164" s="64">
        <v>43735</v>
      </c>
      <c r="B1164" s="65">
        <v>3.4820000000000002</v>
      </c>
    </row>
    <row r="1165" spans="1:2" x14ac:dyDescent="0.25">
      <c r="A1165" s="64">
        <v>43740</v>
      </c>
      <c r="B1165" s="65">
        <v>3.4849999999999999</v>
      </c>
    </row>
    <row r="1166" spans="1:2" x14ac:dyDescent="0.25">
      <c r="A1166" s="64">
        <v>43741</v>
      </c>
      <c r="B1166" s="65">
        <v>3.4929999999999999</v>
      </c>
    </row>
    <row r="1167" spans="1:2" x14ac:dyDescent="0.25">
      <c r="A1167" s="64">
        <v>43742</v>
      </c>
      <c r="B1167" s="65">
        <v>3.4809999999999999</v>
      </c>
    </row>
    <row r="1168" spans="1:2" x14ac:dyDescent="0.25">
      <c r="A1168" s="64">
        <v>43745</v>
      </c>
      <c r="B1168" s="65">
        <v>3.4929999999999999</v>
      </c>
    </row>
    <row r="1169" spans="1:2" x14ac:dyDescent="0.25">
      <c r="A1169" s="64">
        <v>43748</v>
      </c>
      <c r="B1169" s="65">
        <v>3.504</v>
      </c>
    </row>
    <row r="1170" spans="1:2" x14ac:dyDescent="0.25">
      <c r="A1170" s="64">
        <v>43749</v>
      </c>
      <c r="B1170" s="65">
        <v>3.51</v>
      </c>
    </row>
    <row r="1171" spans="1:2" x14ac:dyDescent="0.25">
      <c r="A1171" s="64">
        <v>43753</v>
      </c>
      <c r="B1171" s="65">
        <v>3.5129999999999999</v>
      </c>
    </row>
    <row r="1172" spans="1:2" x14ac:dyDescent="0.25">
      <c r="A1172" s="64">
        <v>43754</v>
      </c>
      <c r="B1172" s="65">
        <v>3.536</v>
      </c>
    </row>
    <row r="1173" spans="1:2" x14ac:dyDescent="0.25">
      <c r="A1173" s="64">
        <v>43755</v>
      </c>
      <c r="B1173" s="65">
        <v>3.5449999999999999</v>
      </c>
    </row>
    <row r="1174" spans="1:2" x14ac:dyDescent="0.25">
      <c r="A1174" s="64">
        <v>43756</v>
      </c>
      <c r="B1174" s="65">
        <v>3.5329999999999999</v>
      </c>
    </row>
    <row r="1175" spans="1:2" x14ac:dyDescent="0.25">
      <c r="A1175" s="64">
        <v>43760</v>
      </c>
      <c r="B1175" s="65">
        <v>3.5369999999999999</v>
      </c>
    </row>
    <row r="1176" spans="1:2" x14ac:dyDescent="0.25">
      <c r="A1176" s="64">
        <v>43761</v>
      </c>
      <c r="B1176" s="65">
        <v>3.5379999999999998</v>
      </c>
    </row>
    <row r="1177" spans="1:2" x14ac:dyDescent="0.25">
      <c r="A1177" s="64">
        <v>43762</v>
      </c>
      <c r="B1177" s="65">
        <v>3.5230000000000001</v>
      </c>
    </row>
    <row r="1178" spans="1:2" x14ac:dyDescent="0.25">
      <c r="A1178" s="64">
        <v>43763</v>
      </c>
      <c r="B1178" s="65">
        <v>3.5390000000000001</v>
      </c>
    </row>
    <row r="1179" spans="1:2" x14ac:dyDescent="0.25">
      <c r="A1179" s="64">
        <v>43766</v>
      </c>
      <c r="B1179" s="65">
        <v>3.5289999999999999</v>
      </c>
    </row>
    <row r="1180" spans="1:2" x14ac:dyDescent="0.25">
      <c r="A1180" s="64">
        <v>43767</v>
      </c>
      <c r="B1180" s="65">
        <v>3.53</v>
      </c>
    </row>
    <row r="1181" spans="1:2" x14ac:dyDescent="0.25">
      <c r="A1181" s="64">
        <v>43768</v>
      </c>
      <c r="B1181" s="65">
        <v>3.528</v>
      </c>
    </row>
    <row r="1182" spans="1:2" x14ac:dyDescent="0.25">
      <c r="A1182" s="64">
        <v>43769</v>
      </c>
      <c r="B1182" s="65">
        <v>3.5289999999999999</v>
      </c>
    </row>
    <row r="1183" spans="1:2" x14ac:dyDescent="0.25">
      <c r="A1183" s="64">
        <v>43770</v>
      </c>
      <c r="B1183" s="65">
        <v>3.5209999999999999</v>
      </c>
    </row>
    <row r="1184" spans="1:2" x14ac:dyDescent="0.25">
      <c r="A1184" s="64">
        <v>43773</v>
      </c>
      <c r="B1184" s="65">
        <v>3.5219999999999998</v>
      </c>
    </row>
    <row r="1185" spans="1:2" x14ac:dyDescent="0.25">
      <c r="A1185" s="64">
        <v>43774</v>
      </c>
      <c r="B1185" s="65">
        <v>3.5009999999999999</v>
      </c>
    </row>
    <row r="1186" spans="1:2" x14ac:dyDescent="0.25">
      <c r="A1186" s="64">
        <v>43775</v>
      </c>
      <c r="B1186" s="65">
        <v>3.49</v>
      </c>
    </row>
    <row r="1187" spans="1:2" x14ac:dyDescent="0.25">
      <c r="A1187" s="64">
        <v>43776</v>
      </c>
      <c r="B1187" s="65">
        <v>3.4870000000000001</v>
      </c>
    </row>
    <row r="1188" spans="1:2" x14ac:dyDescent="0.25">
      <c r="A1188" s="64">
        <v>43777</v>
      </c>
      <c r="B1188" s="65">
        <v>3.4950000000000001</v>
      </c>
    </row>
    <row r="1189" spans="1:2" x14ac:dyDescent="0.25">
      <c r="A1189" s="64">
        <v>43780</v>
      </c>
      <c r="B1189" s="65">
        <v>3.4990000000000001</v>
      </c>
    </row>
    <row r="1190" spans="1:2" x14ac:dyDescent="0.25">
      <c r="A1190" s="64">
        <v>43781</v>
      </c>
      <c r="B1190" s="65">
        <v>3.5110000000000001</v>
      </c>
    </row>
    <row r="1191" spans="1:2" x14ac:dyDescent="0.25">
      <c r="A1191" s="64">
        <v>43782</v>
      </c>
      <c r="B1191" s="65">
        <v>3.4950000000000001</v>
      </c>
    </row>
    <row r="1192" spans="1:2" x14ac:dyDescent="0.25">
      <c r="A1192" s="64">
        <v>43783</v>
      </c>
      <c r="B1192" s="65">
        <v>3.488</v>
      </c>
    </row>
    <row r="1193" spans="1:2" x14ac:dyDescent="0.25">
      <c r="A1193" s="64">
        <v>43784</v>
      </c>
      <c r="B1193" s="65">
        <v>3.4780000000000002</v>
      </c>
    </row>
    <row r="1194" spans="1:2" x14ac:dyDescent="0.25">
      <c r="A1194" s="64">
        <v>43787</v>
      </c>
      <c r="B1194" s="65">
        <v>3.4630000000000001</v>
      </c>
    </row>
    <row r="1195" spans="1:2" x14ac:dyDescent="0.25">
      <c r="A1195" s="64">
        <v>43788</v>
      </c>
      <c r="B1195" s="65">
        <v>3.4569999999999999</v>
      </c>
    </row>
    <row r="1196" spans="1:2" x14ac:dyDescent="0.25">
      <c r="A1196" s="64">
        <v>43789</v>
      </c>
      <c r="B1196" s="65">
        <v>3.4710000000000001</v>
      </c>
    </row>
    <row r="1197" spans="1:2" x14ac:dyDescent="0.25">
      <c r="A1197" s="64">
        <v>43790</v>
      </c>
      <c r="B1197" s="65">
        <v>3.4550000000000001</v>
      </c>
    </row>
    <row r="1198" spans="1:2" x14ac:dyDescent="0.25">
      <c r="A1198" s="64">
        <v>43791</v>
      </c>
      <c r="B1198" s="65">
        <v>3.46</v>
      </c>
    </row>
    <row r="1199" spans="1:2" x14ac:dyDescent="0.25">
      <c r="A1199" s="64">
        <v>43794</v>
      </c>
      <c r="B1199" s="65">
        <v>3.4609999999999999</v>
      </c>
    </row>
    <row r="1200" spans="1:2" x14ac:dyDescent="0.25">
      <c r="A1200" s="64">
        <v>43795</v>
      </c>
      <c r="B1200" s="65">
        <v>3.4630000000000001</v>
      </c>
    </row>
    <row r="1201" spans="1:2" x14ac:dyDescent="0.25">
      <c r="A1201" s="64">
        <v>43796</v>
      </c>
      <c r="B1201" s="65">
        <v>3.4710000000000001</v>
      </c>
    </row>
    <row r="1202" spans="1:2" x14ac:dyDescent="0.25">
      <c r="A1202" s="64">
        <v>43797</v>
      </c>
      <c r="B1202" s="65">
        <v>3.4710000000000001</v>
      </c>
    </row>
    <row r="1203" spans="1:2" x14ac:dyDescent="0.25">
      <c r="A1203" s="64">
        <v>43798</v>
      </c>
      <c r="B1203" s="65">
        <v>3.476</v>
      </c>
    </row>
    <row r="1204" spans="1:2" x14ac:dyDescent="0.25">
      <c r="A1204" s="64">
        <v>43801</v>
      </c>
      <c r="B1204" s="65">
        <v>3.4740000000000002</v>
      </c>
    </row>
    <row r="1205" spans="1:2" x14ac:dyDescent="0.25">
      <c r="A1205" s="64">
        <v>43802</v>
      </c>
      <c r="B1205" s="65">
        <v>3.4809999999999999</v>
      </c>
    </row>
    <row r="1206" spans="1:2" x14ac:dyDescent="0.25">
      <c r="A1206" s="64">
        <v>43803</v>
      </c>
      <c r="B1206" s="65">
        <v>3.4710000000000001</v>
      </c>
    </row>
    <row r="1207" spans="1:2" x14ac:dyDescent="0.25">
      <c r="A1207" s="64">
        <v>43804</v>
      </c>
      <c r="B1207" s="65">
        <v>3.4670000000000001</v>
      </c>
    </row>
    <row r="1208" spans="1:2" x14ac:dyDescent="0.25">
      <c r="A1208" s="64">
        <v>43805</v>
      </c>
      <c r="B1208" s="65">
        <v>3.4630000000000001</v>
      </c>
    </row>
    <row r="1209" spans="1:2" x14ac:dyDescent="0.25">
      <c r="A1209" s="64">
        <v>43808</v>
      </c>
      <c r="B1209" s="65">
        <v>3.4710000000000001</v>
      </c>
    </row>
    <row r="1210" spans="1:2" x14ac:dyDescent="0.25">
      <c r="A1210" s="64">
        <v>43809</v>
      </c>
      <c r="B1210" s="65">
        <v>3.4649999999999999</v>
      </c>
    </row>
    <row r="1211" spans="1:2" x14ac:dyDescent="0.25">
      <c r="A1211" s="64">
        <v>43810</v>
      </c>
      <c r="B1211" s="65">
        <v>3.4769999999999999</v>
      </c>
    </row>
    <row r="1212" spans="1:2" x14ac:dyDescent="0.25">
      <c r="A1212" s="64">
        <v>43811</v>
      </c>
      <c r="B1212" s="65">
        <v>3.4809999999999999</v>
      </c>
    </row>
    <row r="1213" spans="1:2" x14ac:dyDescent="0.25">
      <c r="A1213" s="64">
        <v>43812</v>
      </c>
      <c r="B1213" s="65">
        <v>3.476</v>
      </c>
    </row>
    <row r="1214" spans="1:2" x14ac:dyDescent="0.25">
      <c r="A1214" s="64">
        <v>43815</v>
      </c>
      <c r="B1214" s="65">
        <v>3.4980000000000002</v>
      </c>
    </row>
    <row r="1215" spans="1:2" x14ac:dyDescent="0.25">
      <c r="A1215" s="64">
        <v>43816</v>
      </c>
      <c r="B1215" s="65">
        <v>3.492</v>
      </c>
    </row>
    <row r="1216" spans="1:2" x14ac:dyDescent="0.25">
      <c r="A1216" s="64">
        <v>43817</v>
      </c>
      <c r="B1216" s="65">
        <v>3.5009999999999999</v>
      </c>
    </row>
    <row r="1217" spans="1:2" x14ac:dyDescent="0.25">
      <c r="A1217" s="64">
        <v>43818</v>
      </c>
      <c r="B1217" s="65">
        <v>3.4929999999999999</v>
      </c>
    </row>
    <row r="1218" spans="1:2" x14ac:dyDescent="0.25">
      <c r="A1218" s="64">
        <v>43819</v>
      </c>
      <c r="B1218" s="65">
        <v>3.4769999999999999</v>
      </c>
    </row>
    <row r="1219" spans="1:2" x14ac:dyDescent="0.25">
      <c r="A1219" s="64">
        <v>43822</v>
      </c>
      <c r="B1219" s="65">
        <v>3.472</v>
      </c>
    </row>
    <row r="1220" spans="1:2" x14ac:dyDescent="0.25">
      <c r="A1220" s="64">
        <v>43823</v>
      </c>
      <c r="B1220" s="65">
        <v>3.4660000000000002</v>
      </c>
    </row>
    <row r="1221" spans="1:2" x14ac:dyDescent="0.25">
      <c r="A1221" s="64">
        <v>43825</v>
      </c>
      <c r="B1221" s="65">
        <v>3.472</v>
      </c>
    </row>
    <row r="1222" spans="1:2" x14ac:dyDescent="0.25">
      <c r="A1222" s="64">
        <v>43826</v>
      </c>
      <c r="B1222" s="65">
        <v>3.468</v>
      </c>
    </row>
    <row r="1223" spans="1:2" x14ac:dyDescent="0.25">
      <c r="A1223" s="64">
        <v>43829</v>
      </c>
      <c r="B1223" s="65">
        <v>3.4630000000000001</v>
      </c>
    </row>
    <row r="1224" spans="1:2" x14ac:dyDescent="0.25">
      <c r="A1224" s="64">
        <v>43830</v>
      </c>
      <c r="B1224" s="65">
        <v>3.456</v>
      </c>
    </row>
    <row r="1225" spans="1:2" x14ac:dyDescent="0.25">
      <c r="A1225" s="64">
        <v>43832</v>
      </c>
      <c r="B1225" s="65">
        <v>3.452</v>
      </c>
    </row>
    <row r="1226" spans="1:2" x14ac:dyDescent="0.25">
      <c r="A1226" s="64">
        <v>43833</v>
      </c>
      <c r="B1226" s="65">
        <v>3.4670000000000001</v>
      </c>
    </row>
    <row r="1227" spans="1:2" x14ac:dyDescent="0.25">
      <c r="A1227" s="64">
        <v>43836</v>
      </c>
      <c r="B1227" s="65">
        <v>3.4750000000000001</v>
      </c>
    </row>
    <row r="1228" spans="1:2" x14ac:dyDescent="0.25">
      <c r="A1228" s="64">
        <v>43837</v>
      </c>
      <c r="B1228" s="65">
        <v>3.4670000000000001</v>
      </c>
    </row>
    <row r="1229" spans="1:2" x14ac:dyDescent="0.25">
      <c r="A1229" s="64">
        <v>43838</v>
      </c>
      <c r="B1229" s="65">
        <v>3.4649999999999999</v>
      </c>
    </row>
    <row r="1230" spans="1:2" x14ac:dyDescent="0.25">
      <c r="A1230" s="64">
        <v>43839</v>
      </c>
      <c r="B1230" s="65">
        <v>3.4710000000000001</v>
      </c>
    </row>
    <row r="1231" spans="1:2" x14ac:dyDescent="0.25">
      <c r="A1231" s="64">
        <v>43840</v>
      </c>
      <c r="B1231" s="65">
        <v>3.4729999999999999</v>
      </c>
    </row>
    <row r="1232" spans="1:2" x14ac:dyDescent="0.25">
      <c r="A1232" s="64">
        <v>43843</v>
      </c>
      <c r="B1232" s="65">
        <v>3.47</v>
      </c>
    </row>
    <row r="1233" spans="1:2" x14ac:dyDescent="0.25">
      <c r="A1233" s="64">
        <v>43844</v>
      </c>
      <c r="B1233" s="65">
        <v>3.47</v>
      </c>
    </row>
    <row r="1234" spans="1:2" x14ac:dyDescent="0.25">
      <c r="A1234" s="64">
        <v>43845</v>
      </c>
      <c r="B1234" s="65">
        <v>3.4590000000000001</v>
      </c>
    </row>
    <row r="1235" spans="1:2" x14ac:dyDescent="0.25">
      <c r="A1235" s="64">
        <v>43846</v>
      </c>
      <c r="B1235" s="65">
        <v>3.456</v>
      </c>
    </row>
    <row r="1236" spans="1:2" x14ac:dyDescent="0.25">
      <c r="A1236" s="64">
        <v>43847</v>
      </c>
      <c r="B1236" s="65">
        <v>3.4540000000000002</v>
      </c>
    </row>
    <row r="1237" spans="1:2" x14ac:dyDescent="0.25">
      <c r="A1237" s="64">
        <v>43850</v>
      </c>
      <c r="B1237" s="65">
        <v>3.456</v>
      </c>
    </row>
    <row r="1238" spans="1:2" x14ac:dyDescent="0.25">
      <c r="A1238" s="64">
        <v>43851</v>
      </c>
      <c r="B1238" s="65">
        <v>3.4550000000000001</v>
      </c>
    </row>
    <row r="1239" spans="1:2" x14ac:dyDescent="0.25">
      <c r="A1239" s="64">
        <v>43852</v>
      </c>
      <c r="B1239" s="65">
        <v>3.452</v>
      </c>
    </row>
    <row r="1240" spans="1:2" x14ac:dyDescent="0.25">
      <c r="A1240" s="64">
        <v>43853</v>
      </c>
      <c r="B1240" s="65">
        <v>3.4580000000000002</v>
      </c>
    </row>
    <row r="1241" spans="1:2" x14ac:dyDescent="0.25">
      <c r="A1241" s="64">
        <v>43854</v>
      </c>
      <c r="B1241" s="65">
        <v>3.4550000000000001</v>
      </c>
    </row>
    <row r="1242" spans="1:2" x14ac:dyDescent="0.25">
      <c r="A1242" s="64">
        <v>43857</v>
      </c>
      <c r="B1242" s="65">
        <v>3.4580000000000002</v>
      </c>
    </row>
    <row r="1243" spans="1:2" x14ac:dyDescent="0.25">
      <c r="A1243" s="64">
        <v>43858</v>
      </c>
      <c r="B1243" s="65">
        <v>3.4550000000000001</v>
      </c>
    </row>
    <row r="1244" spans="1:2" x14ac:dyDescent="0.25">
      <c r="A1244" s="64">
        <v>43859</v>
      </c>
      <c r="B1244" s="65">
        <v>3.4580000000000002</v>
      </c>
    </row>
    <row r="1245" spans="1:2" x14ac:dyDescent="0.25">
      <c r="A1245" s="64">
        <v>43860</v>
      </c>
      <c r="B1245" s="65">
        <v>3.45</v>
      </c>
    </row>
    <row r="1246" spans="1:2" x14ac:dyDescent="0.25">
      <c r="A1246" s="64">
        <v>43861</v>
      </c>
      <c r="B1246" s="65">
        <v>3.448</v>
      </c>
    </row>
    <row r="1247" spans="1:2" x14ac:dyDescent="0.25">
      <c r="A1247" s="64">
        <v>43864</v>
      </c>
      <c r="B1247" s="65">
        <v>3.4460000000000002</v>
      </c>
    </row>
    <row r="1248" spans="1:2" x14ac:dyDescent="0.25">
      <c r="A1248" s="64">
        <v>43865</v>
      </c>
      <c r="B1248" s="65">
        <v>3.448</v>
      </c>
    </row>
    <row r="1249" spans="1:2" x14ac:dyDescent="0.25">
      <c r="A1249" s="64">
        <v>43866</v>
      </c>
      <c r="B1249" s="65">
        <v>3.452</v>
      </c>
    </row>
    <row r="1250" spans="1:2" x14ac:dyDescent="0.25">
      <c r="A1250" s="64">
        <v>43867</v>
      </c>
      <c r="B1250" s="65">
        <v>3.4390000000000001</v>
      </c>
    </row>
    <row r="1251" spans="1:2" x14ac:dyDescent="0.25">
      <c r="A1251" s="64">
        <v>43868</v>
      </c>
      <c r="B1251" s="65">
        <v>3.4260000000000002</v>
      </c>
    </row>
    <row r="1252" spans="1:2" x14ac:dyDescent="0.25">
      <c r="A1252" s="64">
        <v>43871</v>
      </c>
      <c r="B1252" s="65">
        <v>3.4220000000000002</v>
      </c>
    </row>
    <row r="1253" spans="1:2" x14ac:dyDescent="0.25">
      <c r="A1253" s="64">
        <v>43872</v>
      </c>
      <c r="B1253" s="65">
        <v>3.419</v>
      </c>
    </row>
    <row r="1254" spans="1:2" x14ac:dyDescent="0.25">
      <c r="A1254" s="64">
        <v>43873</v>
      </c>
      <c r="B1254" s="65">
        <v>3.423</v>
      </c>
    </row>
    <row r="1255" spans="1:2" x14ac:dyDescent="0.25">
      <c r="A1255" s="64">
        <v>43874</v>
      </c>
      <c r="B1255" s="65">
        <v>3.431</v>
      </c>
    </row>
    <row r="1256" spans="1:2" x14ac:dyDescent="0.25">
      <c r="A1256" s="64">
        <v>43875</v>
      </c>
      <c r="B1256" s="65">
        <v>3.4340000000000002</v>
      </c>
    </row>
    <row r="1257" spans="1:2" x14ac:dyDescent="0.25">
      <c r="A1257" s="64">
        <v>43878</v>
      </c>
      <c r="B1257" s="65">
        <v>3.4279999999999999</v>
      </c>
    </row>
    <row r="1258" spans="1:2" x14ac:dyDescent="0.25">
      <c r="A1258" s="64">
        <v>43879</v>
      </c>
      <c r="B1258" s="65">
        <v>3.4159999999999999</v>
      </c>
    </row>
    <row r="1259" spans="1:2" x14ac:dyDescent="0.25">
      <c r="A1259" s="64">
        <v>43880</v>
      </c>
      <c r="B1259" s="65">
        <v>3.4239999999999999</v>
      </c>
    </row>
    <row r="1260" spans="1:2" x14ac:dyDescent="0.25">
      <c r="A1260" s="64">
        <v>43881</v>
      </c>
      <c r="B1260" s="65">
        <v>3.4319999999999999</v>
      </c>
    </row>
    <row r="1261" spans="1:2" x14ac:dyDescent="0.25">
      <c r="A1261" s="64">
        <v>43882</v>
      </c>
      <c r="B1261" s="65">
        <v>3.4239999999999999</v>
      </c>
    </row>
    <row r="1262" spans="1:2" x14ac:dyDescent="0.25">
      <c r="A1262" s="64">
        <v>43885</v>
      </c>
      <c r="B1262" s="65">
        <v>3.4369999999999998</v>
      </c>
    </row>
    <row r="1263" spans="1:2" x14ac:dyDescent="0.25">
      <c r="A1263" s="64">
        <v>43886</v>
      </c>
      <c r="B1263" s="65">
        <v>3.4289999999999998</v>
      </c>
    </row>
    <row r="1264" spans="1:2" x14ac:dyDescent="0.25">
      <c r="A1264" s="64">
        <v>43887</v>
      </c>
      <c r="B1264" s="65">
        <v>3.4420000000000002</v>
      </c>
    </row>
    <row r="1265" spans="1:2" x14ac:dyDescent="0.25">
      <c r="A1265" s="64">
        <v>43888</v>
      </c>
      <c r="B1265" s="65">
        <v>3.4340000000000002</v>
      </c>
    </row>
    <row r="1266" spans="1:2" x14ac:dyDescent="0.25">
      <c r="A1266" s="64">
        <v>43889</v>
      </c>
      <c r="B1266" s="65">
        <v>3.4670000000000001</v>
      </c>
    </row>
    <row r="1267" spans="1:2" x14ac:dyDescent="0.25">
      <c r="A1267" s="64">
        <v>43893</v>
      </c>
      <c r="B1267" s="65">
        <v>3.4609999999999999</v>
      </c>
    </row>
    <row r="1268" spans="1:2" x14ac:dyDescent="0.25">
      <c r="A1268" s="64">
        <v>43894</v>
      </c>
      <c r="B1268" s="65">
        <v>3.46</v>
      </c>
    </row>
    <row r="1269" spans="1:2" x14ac:dyDescent="0.25">
      <c r="A1269" s="64">
        <v>43895</v>
      </c>
      <c r="B1269" s="65">
        <v>3.4660000000000002</v>
      </c>
    </row>
    <row r="1270" spans="1:2" x14ac:dyDescent="0.25">
      <c r="A1270" s="64">
        <v>43896</v>
      </c>
      <c r="B1270" s="65">
        <v>3.4860000000000002</v>
      </c>
    </row>
    <row r="1271" spans="1:2" x14ac:dyDescent="0.25">
      <c r="A1271" s="64">
        <v>43899</v>
      </c>
      <c r="B1271" s="65">
        <v>3.508</v>
      </c>
    </row>
    <row r="1272" spans="1:2" x14ac:dyDescent="0.25">
      <c r="A1272" s="64">
        <v>43902</v>
      </c>
      <c r="B1272" s="65">
        <v>3.6389999999999998</v>
      </c>
    </row>
    <row r="1273" spans="1:2" x14ac:dyDescent="0.25">
      <c r="A1273" s="64">
        <v>43903</v>
      </c>
      <c r="B1273" s="65">
        <v>3.6520000000000001</v>
      </c>
    </row>
    <row r="1274" spans="1:2" x14ac:dyDescent="0.25">
      <c r="A1274" s="64">
        <v>43906</v>
      </c>
      <c r="B1274" s="65">
        <v>3.7280000000000002</v>
      </c>
    </row>
    <row r="1275" spans="1:2" x14ac:dyDescent="0.25">
      <c r="A1275" s="64">
        <v>43907</v>
      </c>
      <c r="B1275" s="65">
        <v>3.8620000000000001</v>
      </c>
    </row>
    <row r="1276" spans="1:2" x14ac:dyDescent="0.25">
      <c r="A1276" s="64">
        <v>43908</v>
      </c>
      <c r="B1276" s="65">
        <v>3.827</v>
      </c>
    </row>
    <row r="1277" spans="1:2" x14ac:dyDescent="0.25">
      <c r="A1277" s="64">
        <v>43909</v>
      </c>
      <c r="B1277" s="65">
        <v>3.6829999999999998</v>
      </c>
    </row>
    <row r="1278" spans="1:2" x14ac:dyDescent="0.25">
      <c r="A1278" s="64">
        <v>43910</v>
      </c>
      <c r="B1278" s="65">
        <v>3.597</v>
      </c>
    </row>
    <row r="1279" spans="1:2" x14ac:dyDescent="0.25">
      <c r="A1279" s="64">
        <v>43913</v>
      </c>
      <c r="B1279" s="65">
        <v>3.698</v>
      </c>
    </row>
    <row r="1280" spans="1:2" x14ac:dyDescent="0.25">
      <c r="A1280" s="64">
        <v>43914</v>
      </c>
      <c r="B1280" s="65">
        <v>3.6579999999999999</v>
      </c>
    </row>
    <row r="1281" spans="1:2" x14ac:dyDescent="0.25">
      <c r="A1281" s="64">
        <v>43915</v>
      </c>
      <c r="B1281" s="65">
        <v>3.6419999999999999</v>
      </c>
    </row>
    <row r="1282" spans="1:2" x14ac:dyDescent="0.25">
      <c r="A1282" s="64">
        <v>43916</v>
      </c>
      <c r="B1282" s="65">
        <v>3.6240000000000001</v>
      </c>
    </row>
    <row r="1283" spans="1:2" x14ac:dyDescent="0.25">
      <c r="A1283" s="64">
        <v>43917</v>
      </c>
      <c r="B1283" s="65">
        <v>3.5979999999999999</v>
      </c>
    </row>
    <row r="1284" spans="1:2" x14ac:dyDescent="0.25">
      <c r="A1284" s="64">
        <v>43920</v>
      </c>
      <c r="B1284" s="65">
        <v>3.5859999999999999</v>
      </c>
    </row>
    <row r="1285" spans="1:2" x14ac:dyDescent="0.25">
      <c r="A1285" s="64">
        <v>43921</v>
      </c>
      <c r="B1285" s="65">
        <v>3.5649999999999999</v>
      </c>
    </row>
    <row r="1286" spans="1:2" x14ac:dyDescent="0.25">
      <c r="A1286" s="64">
        <v>43922</v>
      </c>
      <c r="B1286" s="65">
        <v>3.556</v>
      </c>
    </row>
    <row r="1287" spans="1:2" x14ac:dyDescent="0.25">
      <c r="A1287" s="64">
        <v>43923</v>
      </c>
      <c r="B1287" s="65">
        <v>3.63</v>
      </c>
    </row>
    <row r="1288" spans="1:2" x14ac:dyDescent="0.25">
      <c r="A1288" s="64">
        <v>43924</v>
      </c>
      <c r="B1288" s="65">
        <v>3.6360000000000001</v>
      </c>
    </row>
    <row r="1289" spans="1:2" x14ac:dyDescent="0.25">
      <c r="A1289" s="64">
        <v>43927</v>
      </c>
      <c r="B1289" s="65">
        <v>3.6269999999999998</v>
      </c>
    </row>
    <row r="1290" spans="1:2" x14ac:dyDescent="0.25">
      <c r="A1290" s="64">
        <v>43928</v>
      </c>
      <c r="B1290" s="65">
        <v>3.6040000000000001</v>
      </c>
    </row>
    <row r="1291" spans="1:2" x14ac:dyDescent="0.25">
      <c r="A1291" s="64">
        <v>43935</v>
      </c>
      <c r="B1291" s="65">
        <v>3.5790000000000002</v>
      </c>
    </row>
    <row r="1292" spans="1:2" x14ac:dyDescent="0.25">
      <c r="A1292" s="64">
        <v>43937</v>
      </c>
      <c r="B1292" s="65">
        <v>3.5939999999999999</v>
      </c>
    </row>
    <row r="1293" spans="1:2" x14ac:dyDescent="0.25">
      <c r="A1293" s="64">
        <v>43938</v>
      </c>
      <c r="B1293" s="65">
        <v>3.5910000000000002</v>
      </c>
    </row>
    <row r="1294" spans="1:2" x14ac:dyDescent="0.25">
      <c r="A1294" s="64">
        <v>43941</v>
      </c>
      <c r="B1294" s="65">
        <v>3.58</v>
      </c>
    </row>
    <row r="1295" spans="1:2" x14ac:dyDescent="0.25">
      <c r="A1295" s="64">
        <v>43942</v>
      </c>
      <c r="B1295" s="65">
        <v>3.552</v>
      </c>
    </row>
    <row r="1296" spans="1:2" x14ac:dyDescent="0.25">
      <c r="A1296" s="64">
        <v>43943</v>
      </c>
      <c r="B1296" s="65">
        <v>3.5409999999999999</v>
      </c>
    </row>
    <row r="1297" spans="1:2" x14ac:dyDescent="0.25">
      <c r="A1297" s="64">
        <v>43944</v>
      </c>
      <c r="B1297" s="65">
        <v>3.5569999999999999</v>
      </c>
    </row>
    <row r="1298" spans="1:2" x14ac:dyDescent="0.25">
      <c r="A1298" s="64">
        <v>43945</v>
      </c>
      <c r="B1298" s="65">
        <v>3.524</v>
      </c>
    </row>
    <row r="1299" spans="1:2" x14ac:dyDescent="0.25">
      <c r="A1299" s="64">
        <v>43948</v>
      </c>
      <c r="B1299" s="65">
        <v>3.5150000000000001</v>
      </c>
    </row>
    <row r="1300" spans="1:2" x14ac:dyDescent="0.25">
      <c r="A1300" s="64">
        <v>43949</v>
      </c>
      <c r="B1300" s="65">
        <v>3.4990000000000001</v>
      </c>
    </row>
    <row r="1301" spans="1:2" x14ac:dyDescent="0.25">
      <c r="A1301" s="64">
        <v>43951</v>
      </c>
      <c r="B1301" s="65">
        <v>3.5</v>
      </c>
    </row>
    <row r="1302" spans="1:2" x14ac:dyDescent="0.25">
      <c r="A1302" s="64">
        <v>43952</v>
      </c>
      <c r="B1302" s="65">
        <v>3.4910000000000001</v>
      </c>
    </row>
    <row r="1303" spans="1:2" x14ac:dyDescent="0.25">
      <c r="A1303" s="64">
        <v>43955</v>
      </c>
      <c r="B1303" s="65">
        <v>3.5270000000000001</v>
      </c>
    </row>
    <row r="1304" spans="1:2" x14ac:dyDescent="0.25">
      <c r="A1304" s="64">
        <v>43956</v>
      </c>
      <c r="B1304" s="65">
        <v>3.524</v>
      </c>
    </row>
    <row r="1305" spans="1:2" x14ac:dyDescent="0.25">
      <c r="A1305" s="64">
        <v>43957</v>
      </c>
      <c r="B1305" s="65">
        <v>3.5110000000000001</v>
      </c>
    </row>
    <row r="1306" spans="1:2" x14ac:dyDescent="0.25">
      <c r="A1306" s="64">
        <v>43958</v>
      </c>
      <c r="B1306" s="65">
        <v>3.516</v>
      </c>
    </row>
    <row r="1307" spans="1:2" x14ac:dyDescent="0.25">
      <c r="A1307" s="64">
        <v>43962</v>
      </c>
      <c r="B1307" s="65">
        <v>3.5179999999999998</v>
      </c>
    </row>
    <row r="1308" spans="1:2" x14ac:dyDescent="0.25">
      <c r="A1308" s="64">
        <v>43963</v>
      </c>
      <c r="B1308" s="65">
        <v>3.5070000000000001</v>
      </c>
    </row>
    <row r="1309" spans="1:2" x14ac:dyDescent="0.25">
      <c r="A1309" s="64">
        <v>43964</v>
      </c>
      <c r="B1309" s="65">
        <v>3.5110000000000001</v>
      </c>
    </row>
    <row r="1310" spans="1:2" x14ac:dyDescent="0.25">
      <c r="A1310" s="64">
        <v>43965</v>
      </c>
      <c r="B1310" s="65">
        <v>3.5459999999999998</v>
      </c>
    </row>
    <row r="1311" spans="1:2" x14ac:dyDescent="0.25">
      <c r="A1311" s="64">
        <v>43966</v>
      </c>
      <c r="B1311" s="65">
        <v>3.5329999999999999</v>
      </c>
    </row>
    <row r="1312" spans="1:2" x14ac:dyDescent="0.25">
      <c r="A1312" s="64">
        <v>43969</v>
      </c>
      <c r="B1312" s="65">
        <v>3.5430000000000001</v>
      </c>
    </row>
    <row r="1313" spans="1:2" x14ac:dyDescent="0.25">
      <c r="A1313" s="64">
        <v>43970</v>
      </c>
      <c r="B1313" s="65">
        <v>3.5249999999999999</v>
      </c>
    </row>
    <row r="1314" spans="1:2" x14ac:dyDescent="0.25">
      <c r="A1314" s="64">
        <v>43971</v>
      </c>
      <c r="B1314" s="65">
        <v>3.504</v>
      </c>
    </row>
    <row r="1315" spans="1:2" x14ac:dyDescent="0.25">
      <c r="A1315" s="64">
        <v>43972</v>
      </c>
      <c r="B1315" s="65">
        <v>3.5139999999999998</v>
      </c>
    </row>
    <row r="1316" spans="1:2" x14ac:dyDescent="0.25">
      <c r="A1316" s="64">
        <v>43973</v>
      </c>
      <c r="B1316" s="65">
        <v>3.5289999999999999</v>
      </c>
    </row>
    <row r="1317" spans="1:2" x14ac:dyDescent="0.25">
      <c r="A1317" s="64">
        <v>43977</v>
      </c>
      <c r="B1317" s="65">
        <v>3.5150000000000001</v>
      </c>
    </row>
    <row r="1318" spans="1:2" x14ac:dyDescent="0.25">
      <c r="A1318" s="64">
        <v>43978</v>
      </c>
      <c r="B1318" s="65">
        <v>3.4990000000000001</v>
      </c>
    </row>
    <row r="1319" spans="1:2" x14ac:dyDescent="0.25">
      <c r="A1319" s="64">
        <v>43979</v>
      </c>
      <c r="B1319" s="65">
        <v>3.5019999999999998</v>
      </c>
    </row>
    <row r="1320" spans="1:2" x14ac:dyDescent="0.25">
      <c r="A1320" s="64">
        <v>43983</v>
      </c>
      <c r="B1320" s="65">
        <v>3.5089999999999999</v>
      </c>
    </row>
    <row r="1321" spans="1:2" x14ac:dyDescent="0.25">
      <c r="A1321" s="64">
        <v>43984</v>
      </c>
      <c r="B1321" s="65">
        <v>3.484</v>
      </c>
    </row>
    <row r="1322" spans="1:2" x14ac:dyDescent="0.25">
      <c r="A1322" s="64">
        <v>43985</v>
      </c>
      <c r="B1322" s="65">
        <v>3.468</v>
      </c>
    </row>
    <row r="1323" spans="1:2" x14ac:dyDescent="0.25">
      <c r="A1323" s="64">
        <v>43986</v>
      </c>
      <c r="B1323" s="65">
        <v>3.4790000000000001</v>
      </c>
    </row>
    <row r="1324" spans="1:2" x14ac:dyDescent="0.25">
      <c r="A1324" s="64">
        <v>43987</v>
      </c>
      <c r="B1324" s="65">
        <v>3.4550000000000001</v>
      </c>
    </row>
    <row r="1325" spans="1:2" x14ac:dyDescent="0.25">
      <c r="A1325" s="64">
        <v>43990</v>
      </c>
      <c r="B1325" s="65">
        <v>3.4620000000000002</v>
      </c>
    </row>
    <row r="1326" spans="1:2" x14ac:dyDescent="0.25">
      <c r="A1326" s="64">
        <v>43991</v>
      </c>
      <c r="B1326" s="65">
        <v>3.4569999999999999</v>
      </c>
    </row>
    <row r="1327" spans="1:2" x14ac:dyDescent="0.25">
      <c r="A1327" s="64">
        <v>43992</v>
      </c>
      <c r="B1327" s="65">
        <v>3.4470000000000001</v>
      </c>
    </row>
    <row r="1328" spans="1:2" x14ac:dyDescent="0.25">
      <c r="A1328" s="64">
        <v>43993</v>
      </c>
      <c r="B1328" s="65">
        <v>3.4510000000000001</v>
      </c>
    </row>
    <row r="1329" spans="1:2" x14ac:dyDescent="0.25">
      <c r="A1329" s="64">
        <v>43994</v>
      </c>
      <c r="B1329" s="65">
        <v>3.464</v>
      </c>
    </row>
    <row r="1330" spans="1:2" x14ac:dyDescent="0.25">
      <c r="A1330" s="64">
        <v>43997</v>
      </c>
      <c r="B1330" s="65">
        <v>3.4950000000000001</v>
      </c>
    </row>
    <row r="1331" spans="1:2" x14ac:dyDescent="0.25">
      <c r="A1331" s="64">
        <v>43998</v>
      </c>
      <c r="B1331" s="65">
        <v>3.472</v>
      </c>
    </row>
    <row r="1332" spans="1:2" x14ac:dyDescent="0.25">
      <c r="A1332" s="64">
        <v>43999</v>
      </c>
      <c r="B1332" s="65">
        <v>3.456</v>
      </c>
    </row>
    <row r="1333" spans="1:2" x14ac:dyDescent="0.25">
      <c r="A1333" s="64">
        <v>44000</v>
      </c>
      <c r="B1333" s="65">
        <v>3.4510000000000001</v>
      </c>
    </row>
    <row r="1334" spans="1:2" x14ac:dyDescent="0.25">
      <c r="A1334" s="64">
        <v>44001</v>
      </c>
      <c r="B1334" s="65">
        <v>3.4470000000000001</v>
      </c>
    </row>
    <row r="1335" spans="1:2" x14ac:dyDescent="0.25">
      <c r="A1335" s="64">
        <v>44004</v>
      </c>
      <c r="B1335" s="65">
        <v>3.4460000000000002</v>
      </c>
    </row>
    <row r="1336" spans="1:2" x14ac:dyDescent="0.25">
      <c r="A1336" s="64">
        <v>44005</v>
      </c>
      <c r="B1336" s="65">
        <v>3.4340000000000002</v>
      </c>
    </row>
    <row r="1337" spans="1:2" x14ac:dyDescent="0.25">
      <c r="A1337" s="64">
        <v>44006</v>
      </c>
      <c r="B1337" s="65">
        <v>3.4249999999999998</v>
      </c>
    </row>
    <row r="1338" spans="1:2" x14ac:dyDescent="0.25">
      <c r="A1338" s="64">
        <v>44007</v>
      </c>
      <c r="B1338" s="65">
        <v>3.4420000000000002</v>
      </c>
    </row>
    <row r="1339" spans="1:2" x14ac:dyDescent="0.25">
      <c r="A1339" s="64">
        <v>44008</v>
      </c>
      <c r="B1339" s="65">
        <v>3.4369999999999998</v>
      </c>
    </row>
    <row r="1340" spans="1:2" x14ac:dyDescent="0.25">
      <c r="A1340" s="64">
        <v>44011</v>
      </c>
      <c r="B1340" s="65">
        <v>3.4359999999999999</v>
      </c>
    </row>
    <row r="1341" spans="1:2" x14ac:dyDescent="0.25">
      <c r="A1341" s="64">
        <v>44012</v>
      </c>
      <c r="B1341" s="65">
        <v>3.4660000000000002</v>
      </c>
    </row>
    <row r="1342" spans="1:2" x14ac:dyDescent="0.25">
      <c r="A1342" s="64">
        <v>44013</v>
      </c>
      <c r="B1342" s="65">
        <v>3.4540000000000002</v>
      </c>
    </row>
    <row r="1343" spans="1:2" x14ac:dyDescent="0.25">
      <c r="A1343" s="64">
        <v>44014</v>
      </c>
      <c r="B1343" s="65">
        <v>3.448</v>
      </c>
    </row>
    <row r="1344" spans="1:2" x14ac:dyDescent="0.25">
      <c r="A1344" s="64">
        <v>44015</v>
      </c>
      <c r="B1344" s="65">
        <v>3.4340000000000002</v>
      </c>
    </row>
    <row r="1345" spans="1:2" x14ac:dyDescent="0.25">
      <c r="A1345" s="64">
        <v>44018</v>
      </c>
      <c r="B1345" s="65">
        <v>3.4420000000000002</v>
      </c>
    </row>
    <row r="1346" spans="1:2" x14ac:dyDescent="0.25">
      <c r="A1346" s="64">
        <v>44019</v>
      </c>
      <c r="B1346" s="65">
        <v>3.45</v>
      </c>
    </row>
    <row r="1347" spans="1:2" x14ac:dyDescent="0.25">
      <c r="A1347" s="64">
        <v>44020</v>
      </c>
      <c r="B1347" s="65">
        <v>3.4550000000000001</v>
      </c>
    </row>
    <row r="1348" spans="1:2" x14ac:dyDescent="0.25">
      <c r="A1348" s="64">
        <v>44021</v>
      </c>
      <c r="B1348" s="65">
        <v>3.444</v>
      </c>
    </row>
    <row r="1349" spans="1:2" x14ac:dyDescent="0.25">
      <c r="A1349" s="64">
        <v>44022</v>
      </c>
      <c r="B1349" s="65">
        <v>3.4569999999999999</v>
      </c>
    </row>
    <row r="1350" spans="1:2" x14ac:dyDescent="0.25">
      <c r="A1350" s="64">
        <v>44025</v>
      </c>
      <c r="B1350" s="65">
        <v>3.4420000000000002</v>
      </c>
    </row>
    <row r="1351" spans="1:2" x14ac:dyDescent="0.25">
      <c r="A1351" s="64">
        <v>44026</v>
      </c>
      <c r="B1351" s="65">
        <v>3.4420000000000002</v>
      </c>
    </row>
    <row r="1352" spans="1:2" x14ac:dyDescent="0.25">
      <c r="A1352" s="64">
        <v>44027</v>
      </c>
      <c r="B1352" s="65">
        <v>3.431</v>
      </c>
    </row>
    <row r="1353" spans="1:2" x14ac:dyDescent="0.25">
      <c r="A1353" s="64">
        <v>44028</v>
      </c>
      <c r="B1353" s="65">
        <v>3.427</v>
      </c>
    </row>
    <row r="1354" spans="1:2" x14ac:dyDescent="0.25">
      <c r="A1354" s="64">
        <v>44029</v>
      </c>
      <c r="B1354" s="65">
        <v>3.4470000000000001</v>
      </c>
    </row>
    <row r="1355" spans="1:2" x14ac:dyDescent="0.25">
      <c r="A1355" s="64">
        <v>44032</v>
      </c>
      <c r="B1355" s="65">
        <v>3.431</v>
      </c>
    </row>
    <row r="1356" spans="1:2" x14ac:dyDescent="0.25">
      <c r="A1356" s="64">
        <v>44033</v>
      </c>
      <c r="B1356" s="65">
        <v>3.4209999999999998</v>
      </c>
    </row>
    <row r="1357" spans="1:2" x14ac:dyDescent="0.25">
      <c r="A1357" s="64">
        <v>44034</v>
      </c>
      <c r="B1357" s="65">
        <v>3.419</v>
      </c>
    </row>
    <row r="1358" spans="1:2" x14ac:dyDescent="0.25">
      <c r="A1358" s="64">
        <v>44035</v>
      </c>
      <c r="B1358" s="65">
        <v>3.4209999999999998</v>
      </c>
    </row>
    <row r="1359" spans="1:2" x14ac:dyDescent="0.25">
      <c r="A1359" s="64">
        <v>44036</v>
      </c>
      <c r="B1359" s="65">
        <v>3.42</v>
      </c>
    </row>
    <row r="1360" spans="1:2" x14ac:dyDescent="0.25">
      <c r="A1360" s="64">
        <v>44039</v>
      </c>
      <c r="B1360" s="65">
        <v>3.4129999999999998</v>
      </c>
    </row>
    <row r="1361" spans="1:2" x14ac:dyDescent="0.25">
      <c r="A1361" s="64">
        <v>44040</v>
      </c>
      <c r="B1361" s="65">
        <v>3.415</v>
      </c>
    </row>
    <row r="1362" spans="1:2" x14ac:dyDescent="0.25">
      <c r="A1362" s="64">
        <v>44041</v>
      </c>
      <c r="B1362" s="65">
        <v>3.4089999999999998</v>
      </c>
    </row>
    <row r="1363" spans="1:2" x14ac:dyDescent="0.25">
      <c r="A1363" s="64">
        <v>44043</v>
      </c>
      <c r="B1363" s="65">
        <v>3.4079999999999999</v>
      </c>
    </row>
    <row r="1364" spans="1:2" x14ac:dyDescent="0.25">
      <c r="A1364" s="64">
        <v>44046</v>
      </c>
      <c r="B1364" s="65">
        <v>3.415</v>
      </c>
    </row>
    <row r="1365" spans="1:2" x14ac:dyDescent="0.25">
      <c r="A1365" s="64">
        <v>44047</v>
      </c>
      <c r="B1365" s="65">
        <v>3.4239999999999999</v>
      </c>
    </row>
    <row r="1366" spans="1:2" x14ac:dyDescent="0.25">
      <c r="A1366" s="64">
        <v>44048</v>
      </c>
      <c r="B1366" s="65">
        <v>3.4119999999999999</v>
      </c>
    </row>
    <row r="1367" spans="1:2" x14ac:dyDescent="0.25">
      <c r="A1367" s="64">
        <v>44049</v>
      </c>
      <c r="B1367" s="65">
        <v>3.4089999999999998</v>
      </c>
    </row>
    <row r="1368" spans="1:2" x14ac:dyDescent="0.25">
      <c r="A1368" s="64">
        <v>44050</v>
      </c>
      <c r="B1368" s="65">
        <v>3.4089999999999998</v>
      </c>
    </row>
    <row r="1369" spans="1:2" x14ac:dyDescent="0.25">
      <c r="A1369" s="64">
        <v>44053</v>
      </c>
      <c r="B1369" s="65">
        <v>3.4140000000000001</v>
      </c>
    </row>
    <row r="1370" spans="1:2" x14ac:dyDescent="0.25">
      <c r="A1370" s="64">
        <v>44054</v>
      </c>
      <c r="B1370" s="65">
        <v>3.4020000000000001</v>
      </c>
    </row>
    <row r="1371" spans="1:2" x14ac:dyDescent="0.25">
      <c r="A1371" s="64">
        <v>44055</v>
      </c>
      <c r="B1371" s="65">
        <v>3.4060000000000001</v>
      </c>
    </row>
    <row r="1372" spans="1:2" x14ac:dyDescent="0.25">
      <c r="A1372" s="64">
        <v>44056</v>
      </c>
      <c r="B1372" s="65">
        <v>3.4060000000000001</v>
      </c>
    </row>
    <row r="1373" spans="1:2" x14ac:dyDescent="0.25">
      <c r="A1373" s="64">
        <v>44057</v>
      </c>
      <c r="B1373" s="65">
        <v>3.4039999999999999</v>
      </c>
    </row>
    <row r="1374" spans="1:2" x14ac:dyDescent="0.25">
      <c r="A1374" s="64">
        <v>44060</v>
      </c>
      <c r="B1374" s="65">
        <v>3.4089999999999998</v>
      </c>
    </row>
    <row r="1375" spans="1:2" x14ac:dyDescent="0.25">
      <c r="A1375" s="64">
        <v>44061</v>
      </c>
      <c r="B1375" s="65">
        <v>3.4009999999999998</v>
      </c>
    </row>
    <row r="1376" spans="1:2" x14ac:dyDescent="0.25">
      <c r="A1376" s="64">
        <v>44062</v>
      </c>
      <c r="B1376" s="65">
        <v>3.4</v>
      </c>
    </row>
    <row r="1377" spans="1:2" x14ac:dyDescent="0.25">
      <c r="A1377" s="64">
        <v>44063</v>
      </c>
      <c r="B1377" s="65">
        <v>3.4020000000000001</v>
      </c>
    </row>
    <row r="1378" spans="1:2" x14ac:dyDescent="0.25">
      <c r="A1378" s="64">
        <v>44064</v>
      </c>
      <c r="B1378" s="65">
        <v>3.4039999999999999</v>
      </c>
    </row>
    <row r="1379" spans="1:2" x14ac:dyDescent="0.25">
      <c r="A1379" s="64">
        <v>44067</v>
      </c>
      <c r="B1379" s="65">
        <v>3.4020000000000001</v>
      </c>
    </row>
    <row r="1380" spans="1:2" x14ac:dyDescent="0.25">
      <c r="A1380" s="64">
        <v>44068</v>
      </c>
      <c r="B1380" s="65">
        <v>3.4</v>
      </c>
    </row>
    <row r="1381" spans="1:2" x14ac:dyDescent="0.25">
      <c r="A1381" s="64">
        <v>44069</v>
      </c>
      <c r="B1381" s="65">
        <v>3.4009999999999998</v>
      </c>
    </row>
    <row r="1382" spans="1:2" x14ac:dyDescent="0.25">
      <c r="A1382" s="64">
        <v>44070</v>
      </c>
      <c r="B1382" s="65">
        <v>3.3690000000000002</v>
      </c>
    </row>
    <row r="1383" spans="1:2" x14ac:dyDescent="0.25">
      <c r="A1383" s="64">
        <v>44071</v>
      </c>
      <c r="B1383" s="65">
        <v>3.3679999999999999</v>
      </c>
    </row>
    <row r="1384" spans="1:2" x14ac:dyDescent="0.25">
      <c r="A1384" s="64">
        <v>44074</v>
      </c>
      <c r="B1384" s="65">
        <v>3.3620000000000001</v>
      </c>
    </row>
    <row r="1385" spans="1:2" x14ac:dyDescent="0.25">
      <c r="A1385" s="64">
        <v>44075</v>
      </c>
      <c r="B1385" s="65">
        <v>3.3530000000000002</v>
      </c>
    </row>
    <row r="1386" spans="1:2" x14ac:dyDescent="0.25">
      <c r="A1386" s="64">
        <v>44076</v>
      </c>
      <c r="B1386" s="65">
        <v>3.3660000000000001</v>
      </c>
    </row>
    <row r="1387" spans="1:2" x14ac:dyDescent="0.25">
      <c r="A1387" s="64">
        <v>44077</v>
      </c>
      <c r="B1387" s="65">
        <v>3.3679999999999999</v>
      </c>
    </row>
    <row r="1388" spans="1:2" x14ac:dyDescent="0.25">
      <c r="A1388" s="64">
        <v>44078</v>
      </c>
      <c r="B1388" s="65">
        <v>3.371</v>
      </c>
    </row>
    <row r="1389" spans="1:2" x14ac:dyDescent="0.25">
      <c r="A1389" s="64">
        <v>44081</v>
      </c>
      <c r="B1389" s="65">
        <v>3.3780000000000001</v>
      </c>
    </row>
    <row r="1390" spans="1:2" x14ac:dyDescent="0.25">
      <c r="A1390" s="64">
        <v>44082</v>
      </c>
      <c r="B1390" s="65">
        <v>3.3919999999999999</v>
      </c>
    </row>
    <row r="1391" spans="1:2" x14ac:dyDescent="0.25">
      <c r="A1391" s="64">
        <v>44083</v>
      </c>
      <c r="B1391" s="65">
        <v>3.407</v>
      </c>
    </row>
    <row r="1392" spans="1:2" x14ac:dyDescent="0.25">
      <c r="A1392" s="64">
        <v>44084</v>
      </c>
      <c r="B1392" s="65">
        <v>3.4140000000000001</v>
      </c>
    </row>
    <row r="1393" spans="1:2" x14ac:dyDescent="0.25">
      <c r="A1393" s="64">
        <v>44085</v>
      </c>
      <c r="B1393" s="65">
        <v>3.4380000000000002</v>
      </c>
    </row>
    <row r="1394" spans="1:2" x14ac:dyDescent="0.25">
      <c r="A1394" s="64">
        <v>44088</v>
      </c>
      <c r="B1394" s="65">
        <v>3.4350000000000001</v>
      </c>
    </row>
    <row r="1395" spans="1:2" x14ac:dyDescent="0.25">
      <c r="A1395" s="64">
        <v>44089</v>
      </c>
      <c r="B1395" s="65">
        <v>3.4220000000000002</v>
      </c>
    </row>
    <row r="1396" spans="1:2" x14ac:dyDescent="0.25">
      <c r="A1396" s="64">
        <v>44090</v>
      </c>
      <c r="B1396" s="65">
        <v>3.411</v>
      </c>
    </row>
    <row r="1397" spans="1:2" x14ac:dyDescent="0.25">
      <c r="A1397" s="64">
        <v>44091</v>
      </c>
      <c r="B1397" s="65">
        <v>3.4220000000000002</v>
      </c>
    </row>
    <row r="1398" spans="1:2" x14ac:dyDescent="0.25">
      <c r="A1398" s="64">
        <v>44095</v>
      </c>
      <c r="B1398" s="65">
        <v>3.4420000000000002</v>
      </c>
    </row>
    <row r="1399" spans="1:2" x14ac:dyDescent="0.25">
      <c r="A1399" s="64">
        <v>44096</v>
      </c>
      <c r="B1399" s="65">
        <v>3.4409999999999998</v>
      </c>
    </row>
    <row r="1400" spans="1:2" x14ac:dyDescent="0.25">
      <c r="A1400" s="64">
        <v>44097</v>
      </c>
      <c r="B1400" s="65">
        <v>3.4449999999999998</v>
      </c>
    </row>
    <row r="1401" spans="1:2" x14ac:dyDescent="0.25">
      <c r="A1401" s="64">
        <v>44098</v>
      </c>
      <c r="B1401" s="65">
        <v>3.4780000000000002</v>
      </c>
    </row>
    <row r="1402" spans="1:2" x14ac:dyDescent="0.25">
      <c r="A1402" s="64">
        <v>44099</v>
      </c>
      <c r="B1402" s="65">
        <v>3.4670000000000001</v>
      </c>
    </row>
    <row r="1403" spans="1:2" x14ac:dyDescent="0.25">
      <c r="A1403" s="64">
        <v>44103</v>
      </c>
      <c r="B1403" s="65">
        <v>3.4590000000000001</v>
      </c>
    </row>
    <row r="1404" spans="1:2" x14ac:dyDescent="0.25">
      <c r="A1404" s="64">
        <v>44104</v>
      </c>
      <c r="B1404" s="65">
        <v>3.4409999999999998</v>
      </c>
    </row>
    <row r="1405" spans="1:2" x14ac:dyDescent="0.25">
      <c r="A1405" s="64">
        <v>44105</v>
      </c>
      <c r="B1405" s="65">
        <v>3.427</v>
      </c>
    </row>
    <row r="1406" spans="1:2" x14ac:dyDescent="0.25">
      <c r="A1406" s="64">
        <v>44106</v>
      </c>
      <c r="B1406" s="65">
        <v>3.431</v>
      </c>
    </row>
    <row r="1407" spans="1:2" x14ac:dyDescent="0.25">
      <c r="A1407" s="64">
        <v>44109</v>
      </c>
      <c r="B1407" s="65">
        <v>3.4220000000000002</v>
      </c>
    </row>
    <row r="1408" spans="1:2" x14ac:dyDescent="0.25">
      <c r="A1408" s="64">
        <v>44110</v>
      </c>
      <c r="B1408" s="65">
        <v>3.411</v>
      </c>
    </row>
    <row r="1409" spans="1:2" x14ac:dyDescent="0.25">
      <c r="A1409" s="64">
        <v>44111</v>
      </c>
      <c r="B1409" s="65">
        <v>3.407</v>
      </c>
    </row>
    <row r="1410" spans="1:2" x14ac:dyDescent="0.25">
      <c r="A1410" s="64">
        <v>44112</v>
      </c>
      <c r="B1410" s="65">
        <v>3.3940000000000001</v>
      </c>
    </row>
    <row r="1411" spans="1:2" x14ac:dyDescent="0.25">
      <c r="A1411" s="64">
        <v>44113</v>
      </c>
      <c r="B1411" s="65">
        <v>3.3809999999999998</v>
      </c>
    </row>
    <row r="1412" spans="1:2" x14ac:dyDescent="0.25">
      <c r="A1412" s="64">
        <v>44116</v>
      </c>
      <c r="B1412" s="65">
        <v>3.383</v>
      </c>
    </row>
    <row r="1413" spans="1:2" x14ac:dyDescent="0.25">
      <c r="A1413" s="64">
        <v>44117</v>
      </c>
      <c r="B1413" s="65">
        <v>3.3860000000000001</v>
      </c>
    </row>
    <row r="1414" spans="1:2" x14ac:dyDescent="0.25">
      <c r="A1414" s="64">
        <v>44118</v>
      </c>
      <c r="B1414" s="65">
        <v>3.3839999999999999</v>
      </c>
    </row>
    <row r="1415" spans="1:2" x14ac:dyDescent="0.25">
      <c r="A1415" s="64">
        <v>44119</v>
      </c>
      <c r="B1415" s="65">
        <v>3.3940000000000001</v>
      </c>
    </row>
    <row r="1416" spans="1:2" x14ac:dyDescent="0.25">
      <c r="A1416" s="64">
        <v>44120</v>
      </c>
      <c r="B1416" s="65">
        <v>3.383</v>
      </c>
    </row>
    <row r="1417" spans="1:2" x14ac:dyDescent="0.25">
      <c r="A1417" s="64">
        <v>44123</v>
      </c>
      <c r="B1417" s="65">
        <v>3.3780000000000001</v>
      </c>
    </row>
    <row r="1418" spans="1:2" x14ac:dyDescent="0.25">
      <c r="A1418" s="64">
        <v>44124</v>
      </c>
      <c r="B1418" s="65">
        <v>3.379</v>
      </c>
    </row>
    <row r="1419" spans="1:2" x14ac:dyDescent="0.25">
      <c r="A1419" s="64">
        <v>44125</v>
      </c>
      <c r="B1419" s="65">
        <v>3.3849999999999998</v>
      </c>
    </row>
    <row r="1420" spans="1:2" x14ac:dyDescent="0.25">
      <c r="A1420" s="64">
        <v>44126</v>
      </c>
      <c r="B1420" s="65">
        <v>3.38</v>
      </c>
    </row>
    <row r="1421" spans="1:2" x14ac:dyDescent="0.25">
      <c r="A1421" s="64">
        <v>44127</v>
      </c>
      <c r="B1421" s="65">
        <v>3.3780000000000001</v>
      </c>
    </row>
    <row r="1422" spans="1:2" x14ac:dyDescent="0.25">
      <c r="A1422" s="64">
        <v>44130</v>
      </c>
      <c r="B1422" s="65">
        <v>3.3809999999999998</v>
      </c>
    </row>
    <row r="1423" spans="1:2" x14ac:dyDescent="0.25">
      <c r="A1423" s="64">
        <v>44131</v>
      </c>
      <c r="B1423" s="65">
        <v>3.3820000000000001</v>
      </c>
    </row>
    <row r="1424" spans="1:2" x14ac:dyDescent="0.25">
      <c r="A1424" s="64">
        <v>44132</v>
      </c>
      <c r="B1424" s="65">
        <v>3.3929999999999998</v>
      </c>
    </row>
    <row r="1425" spans="1:2" x14ac:dyDescent="0.25">
      <c r="A1425" s="64">
        <v>44133</v>
      </c>
      <c r="B1425" s="65">
        <v>3.41</v>
      </c>
    </row>
    <row r="1426" spans="1:2" x14ac:dyDescent="0.25">
      <c r="A1426" s="64">
        <v>44134</v>
      </c>
      <c r="B1426" s="65">
        <v>3.4220000000000002</v>
      </c>
    </row>
    <row r="1427" spans="1:2" x14ac:dyDescent="0.25">
      <c r="A1427" s="64">
        <v>44137</v>
      </c>
      <c r="B1427" s="65">
        <v>3.4</v>
      </c>
    </row>
    <row r="1428" spans="1:2" x14ac:dyDescent="0.25">
      <c r="A1428" s="64">
        <v>44138</v>
      </c>
      <c r="B1428" s="65">
        <v>3.4159999999999999</v>
      </c>
    </row>
    <row r="1429" spans="1:2" x14ac:dyDescent="0.25">
      <c r="A1429" s="64">
        <v>44139</v>
      </c>
      <c r="B1429" s="65">
        <v>3.41</v>
      </c>
    </row>
    <row r="1430" spans="1:2" x14ac:dyDescent="0.25">
      <c r="A1430" s="64">
        <v>44140</v>
      </c>
      <c r="B1430" s="65">
        <v>3.3809999999999998</v>
      </c>
    </row>
    <row r="1431" spans="1:2" x14ac:dyDescent="0.25">
      <c r="A1431" s="64">
        <v>44141</v>
      </c>
      <c r="B1431" s="65">
        <v>3.3769999999999998</v>
      </c>
    </row>
    <row r="1432" spans="1:2" x14ac:dyDescent="0.25">
      <c r="A1432" s="64">
        <v>44144</v>
      </c>
      <c r="B1432" s="65">
        <v>3.3610000000000002</v>
      </c>
    </row>
    <row r="1433" spans="1:2" x14ac:dyDescent="0.25">
      <c r="A1433" s="64">
        <v>44145</v>
      </c>
      <c r="B1433" s="65">
        <v>3.3759999999999999</v>
      </c>
    </row>
    <row r="1434" spans="1:2" x14ac:dyDescent="0.25">
      <c r="A1434" s="64">
        <v>44146</v>
      </c>
      <c r="B1434" s="65">
        <v>3.3860000000000001</v>
      </c>
    </row>
    <row r="1435" spans="1:2" x14ac:dyDescent="0.25">
      <c r="A1435" s="64">
        <v>44147</v>
      </c>
      <c r="B1435" s="65">
        <v>3.3769999999999998</v>
      </c>
    </row>
    <row r="1436" spans="1:2" x14ac:dyDescent="0.25">
      <c r="A1436" s="64">
        <v>44148</v>
      </c>
      <c r="B1436" s="65">
        <v>3.3620000000000001</v>
      </c>
    </row>
    <row r="1437" spans="1:2" x14ac:dyDescent="0.25">
      <c r="A1437" s="64">
        <v>44151</v>
      </c>
      <c r="B1437" s="65">
        <v>3.3559999999999999</v>
      </c>
    </row>
    <row r="1438" spans="1:2" x14ac:dyDescent="0.25">
      <c r="A1438" s="64">
        <v>44152</v>
      </c>
      <c r="B1438" s="65">
        <v>3.3559999999999999</v>
      </c>
    </row>
    <row r="1439" spans="1:2" x14ac:dyDescent="0.25">
      <c r="A1439" s="64">
        <v>44153</v>
      </c>
      <c r="B1439" s="65">
        <v>3.3420000000000001</v>
      </c>
    </row>
    <row r="1440" spans="1:2" x14ac:dyDescent="0.25">
      <c r="A1440" s="64">
        <v>44154</v>
      </c>
      <c r="B1440" s="65">
        <v>3.351</v>
      </c>
    </row>
    <row r="1441" spans="1:2" x14ac:dyDescent="0.25">
      <c r="A1441" s="64">
        <v>44155</v>
      </c>
      <c r="B1441" s="65">
        <v>3.3439999999999999</v>
      </c>
    </row>
    <row r="1442" spans="1:2" x14ac:dyDescent="0.25">
      <c r="A1442" s="64">
        <v>44158</v>
      </c>
      <c r="B1442" s="65">
        <v>3.339</v>
      </c>
    </row>
    <row r="1443" spans="1:2" x14ac:dyDescent="0.25">
      <c r="A1443" s="64">
        <v>44159</v>
      </c>
      <c r="B1443" s="65">
        <v>3.3410000000000002</v>
      </c>
    </row>
    <row r="1444" spans="1:2" x14ac:dyDescent="0.25">
      <c r="A1444" s="64">
        <v>44160</v>
      </c>
      <c r="B1444" s="65">
        <v>3.3250000000000002</v>
      </c>
    </row>
    <row r="1445" spans="1:2" x14ac:dyDescent="0.25">
      <c r="A1445" s="64">
        <v>44161</v>
      </c>
      <c r="B1445" s="65">
        <v>3.32</v>
      </c>
    </row>
    <row r="1446" spans="1:2" x14ac:dyDescent="0.25">
      <c r="A1446" s="64">
        <v>44162</v>
      </c>
      <c r="B1446" s="65">
        <v>3.319</v>
      </c>
    </row>
    <row r="1447" spans="1:2" x14ac:dyDescent="0.25">
      <c r="A1447" s="64">
        <v>44165</v>
      </c>
      <c r="B1447" s="65">
        <v>3.3079999999999998</v>
      </c>
    </row>
    <row r="1448" spans="1:2" x14ac:dyDescent="0.25">
      <c r="A1448" s="64">
        <v>44166</v>
      </c>
      <c r="B1448" s="65">
        <v>3.3039999999999998</v>
      </c>
    </row>
    <row r="1449" spans="1:2" x14ac:dyDescent="0.25">
      <c r="A1449" s="64">
        <v>44167</v>
      </c>
      <c r="B1449" s="65">
        <v>3.2890000000000001</v>
      </c>
    </row>
    <row r="1450" spans="1:2" x14ac:dyDescent="0.25">
      <c r="A1450" s="64">
        <v>44168</v>
      </c>
      <c r="B1450" s="65">
        <v>3.2749999999999999</v>
      </c>
    </row>
    <row r="1451" spans="1:2" x14ac:dyDescent="0.25">
      <c r="A1451" s="64">
        <v>44169</v>
      </c>
      <c r="B1451" s="65">
        <v>3.266</v>
      </c>
    </row>
    <row r="1452" spans="1:2" x14ac:dyDescent="0.25">
      <c r="A1452" s="64">
        <v>44172</v>
      </c>
      <c r="B1452" s="65">
        <v>3.2730000000000001</v>
      </c>
    </row>
    <row r="1453" spans="1:2" x14ac:dyDescent="0.25">
      <c r="A1453" s="64">
        <v>44173</v>
      </c>
      <c r="B1453" s="65">
        <v>3.2480000000000002</v>
      </c>
    </row>
    <row r="1454" spans="1:2" x14ac:dyDescent="0.25">
      <c r="A1454" s="64">
        <v>44174</v>
      </c>
      <c r="B1454" s="65">
        <v>3.2559999999999998</v>
      </c>
    </row>
    <row r="1455" spans="1:2" x14ac:dyDescent="0.25">
      <c r="A1455" s="64">
        <v>44175</v>
      </c>
      <c r="B1455" s="65">
        <v>3.2509999999999999</v>
      </c>
    </row>
    <row r="1456" spans="1:2" x14ac:dyDescent="0.25">
      <c r="A1456" s="64">
        <v>44176</v>
      </c>
      <c r="B1456" s="65">
        <v>3.254</v>
      </c>
    </row>
    <row r="1457" spans="1:2" x14ac:dyDescent="0.25">
      <c r="A1457" s="64">
        <v>44179</v>
      </c>
      <c r="B1457" s="65">
        <v>3.2570000000000001</v>
      </c>
    </row>
    <row r="1458" spans="1:2" x14ac:dyDescent="0.25">
      <c r="A1458" s="64">
        <v>44180</v>
      </c>
      <c r="B1458" s="65">
        <v>3.2549999999999999</v>
      </c>
    </row>
    <row r="1459" spans="1:2" x14ac:dyDescent="0.25">
      <c r="A1459" s="64">
        <v>44181</v>
      </c>
      <c r="B1459" s="65">
        <v>3.2530000000000001</v>
      </c>
    </row>
    <row r="1460" spans="1:2" x14ac:dyDescent="0.25">
      <c r="A1460" s="64">
        <v>44182</v>
      </c>
      <c r="B1460" s="65">
        <v>3.2450000000000001</v>
      </c>
    </row>
    <row r="1461" spans="1:2" x14ac:dyDescent="0.25">
      <c r="A1461" s="64">
        <v>44183</v>
      </c>
      <c r="B1461" s="65">
        <v>3.2410000000000001</v>
      </c>
    </row>
    <row r="1462" spans="1:2" x14ac:dyDescent="0.25">
      <c r="A1462" s="64">
        <v>44186</v>
      </c>
      <c r="B1462" s="65">
        <v>3.2509999999999999</v>
      </c>
    </row>
    <row r="1463" spans="1:2" x14ac:dyDescent="0.25">
      <c r="A1463" s="64">
        <v>44187</v>
      </c>
      <c r="B1463" s="65">
        <v>3.234</v>
      </c>
    </row>
    <row r="1464" spans="1:2" x14ac:dyDescent="0.25">
      <c r="A1464" s="64">
        <v>44188</v>
      </c>
      <c r="B1464" s="65">
        <v>3.222</v>
      </c>
    </row>
    <row r="1465" spans="1:2" x14ac:dyDescent="0.25">
      <c r="A1465" s="64">
        <v>44189</v>
      </c>
      <c r="B1465" s="65">
        <v>3.218</v>
      </c>
    </row>
    <row r="1466" spans="1:2" x14ac:dyDescent="0.25">
      <c r="A1466" s="64">
        <v>44193</v>
      </c>
      <c r="B1466" s="65">
        <v>3.2160000000000002</v>
      </c>
    </row>
    <row r="1467" spans="1:2" x14ac:dyDescent="0.25">
      <c r="A1467" s="64">
        <v>44194</v>
      </c>
      <c r="B1467" s="65">
        <v>3.2120000000000002</v>
      </c>
    </row>
    <row r="1468" spans="1:2" x14ac:dyDescent="0.25">
      <c r="A1468" s="64">
        <v>44195</v>
      </c>
      <c r="B1468" s="65">
        <v>3.21</v>
      </c>
    </row>
    <row r="1469" spans="1:2" x14ac:dyDescent="0.25">
      <c r="A1469" s="64">
        <v>44196</v>
      </c>
      <c r="B1469" s="65">
        <v>3.2149999999999999</v>
      </c>
    </row>
    <row r="1470" spans="1:2" x14ac:dyDescent="0.25">
      <c r="A1470" s="64">
        <v>44200</v>
      </c>
      <c r="B1470" s="65">
        <v>3.206</v>
      </c>
    </row>
    <row r="1471" spans="1:2" x14ac:dyDescent="0.25">
      <c r="A1471" s="64">
        <v>44201</v>
      </c>
      <c r="B1471" s="65">
        <v>3.2029999999999998</v>
      </c>
    </row>
    <row r="1472" spans="1:2" x14ac:dyDescent="0.25">
      <c r="A1472" s="64">
        <v>44202</v>
      </c>
      <c r="B1472" s="65">
        <v>3.1859999999999999</v>
      </c>
    </row>
    <row r="1473" spans="1:2" x14ac:dyDescent="0.25">
      <c r="A1473" s="64">
        <v>44203</v>
      </c>
      <c r="B1473" s="65">
        <v>3.1819999999999999</v>
      </c>
    </row>
    <row r="1474" spans="1:2" x14ac:dyDescent="0.25">
      <c r="A1474" s="64">
        <v>44204</v>
      </c>
      <c r="B1474" s="65">
        <v>3.1869999999999998</v>
      </c>
    </row>
    <row r="1475" spans="1:2" x14ac:dyDescent="0.25">
      <c r="A1475" s="64">
        <v>44207</v>
      </c>
      <c r="B1475" s="65">
        <v>3.1829999999999998</v>
      </c>
    </row>
    <row r="1476" spans="1:2" x14ac:dyDescent="0.25">
      <c r="A1476" s="64">
        <v>44208</v>
      </c>
      <c r="B1476" s="65">
        <v>3.1589999999999998</v>
      </c>
    </row>
    <row r="1477" spans="1:2" x14ac:dyDescent="0.25">
      <c r="A1477" s="64">
        <v>44209</v>
      </c>
      <c r="B1477" s="65">
        <v>3.1339999999999999</v>
      </c>
    </row>
    <row r="1478" spans="1:2" x14ac:dyDescent="0.25">
      <c r="A1478" s="64">
        <v>44210</v>
      </c>
      <c r="B1478" s="65">
        <v>3.1160000000000001</v>
      </c>
    </row>
    <row r="1479" spans="1:2" x14ac:dyDescent="0.25">
      <c r="A1479" s="64">
        <v>44211</v>
      </c>
      <c r="B1479" s="65">
        <v>3.2309999999999999</v>
      </c>
    </row>
    <row r="1480" spans="1:2" x14ac:dyDescent="0.25">
      <c r="A1480" s="64">
        <v>44214</v>
      </c>
      <c r="B1480" s="65">
        <v>3.2269999999999999</v>
      </c>
    </row>
    <row r="1481" spans="1:2" x14ac:dyDescent="0.25">
      <c r="A1481" s="64">
        <v>44215</v>
      </c>
      <c r="B1481" s="65">
        <v>3.2320000000000002</v>
      </c>
    </row>
    <row r="1482" spans="1:2" x14ac:dyDescent="0.25">
      <c r="A1482" s="64">
        <v>44216</v>
      </c>
      <c r="B1482" s="65">
        <v>3.254</v>
      </c>
    </row>
    <row r="1483" spans="1:2" x14ac:dyDescent="0.25">
      <c r="A1483" s="64">
        <v>44217</v>
      </c>
      <c r="B1483" s="65">
        <v>3.28</v>
      </c>
    </row>
    <row r="1484" spans="1:2" x14ac:dyDescent="0.25">
      <c r="A1484" s="64">
        <v>44218</v>
      </c>
      <c r="B1484" s="65">
        <v>3.28</v>
      </c>
    </row>
    <row r="1485" spans="1:2" x14ac:dyDescent="0.25">
      <c r="A1485" s="64">
        <v>44221</v>
      </c>
      <c r="B1485" s="65">
        <v>3.2650000000000001</v>
      </c>
    </row>
    <row r="1486" spans="1:2" x14ac:dyDescent="0.25">
      <c r="A1486" s="64">
        <v>44222</v>
      </c>
      <c r="B1486" s="65">
        <v>3.2679999999999998</v>
      </c>
    </row>
    <row r="1487" spans="1:2" x14ac:dyDescent="0.25">
      <c r="A1487" s="64">
        <v>44223</v>
      </c>
      <c r="B1487" s="65">
        <v>3.2639999999999998</v>
      </c>
    </row>
    <row r="1488" spans="1:2" x14ac:dyDescent="0.25">
      <c r="A1488" s="64">
        <v>44224</v>
      </c>
      <c r="B1488" s="65">
        <v>3.294</v>
      </c>
    </row>
    <row r="1489" spans="1:2" x14ac:dyDescent="0.25">
      <c r="A1489" s="64">
        <v>44225</v>
      </c>
      <c r="B1489" s="65">
        <v>3.2909999999999999</v>
      </c>
    </row>
    <row r="1490" spans="1:2" x14ac:dyDescent="0.25">
      <c r="A1490" s="64">
        <v>44228</v>
      </c>
      <c r="B1490" s="65">
        <v>3.2879999999999998</v>
      </c>
    </row>
    <row r="1491" spans="1:2" x14ac:dyDescent="0.25">
      <c r="A1491" s="64">
        <v>44229</v>
      </c>
      <c r="B1491" s="65">
        <v>3.3</v>
      </c>
    </row>
    <row r="1492" spans="1:2" x14ac:dyDescent="0.25">
      <c r="A1492" s="64">
        <v>44230</v>
      </c>
      <c r="B1492" s="65">
        <v>3.3</v>
      </c>
    </row>
    <row r="1493" spans="1:2" x14ac:dyDescent="0.25">
      <c r="A1493" s="64">
        <v>44231</v>
      </c>
      <c r="B1493" s="65">
        <v>3.298</v>
      </c>
    </row>
    <row r="1494" spans="1:2" x14ac:dyDescent="0.25">
      <c r="A1494" s="64">
        <v>44232</v>
      </c>
      <c r="B1494" s="65">
        <v>3.286</v>
      </c>
    </row>
    <row r="1495" spans="1:2" x14ac:dyDescent="0.25">
      <c r="A1495" s="64">
        <v>44235</v>
      </c>
      <c r="B1495" s="65">
        <v>3.282</v>
      </c>
    </row>
    <row r="1496" spans="1:2" x14ac:dyDescent="0.25">
      <c r="A1496" s="64">
        <v>44236</v>
      </c>
      <c r="B1496" s="65">
        <v>3.2589999999999999</v>
      </c>
    </row>
    <row r="1497" spans="1:2" x14ac:dyDescent="0.25">
      <c r="A1497" s="64">
        <v>44237</v>
      </c>
      <c r="B1497" s="65">
        <v>3.2530000000000001</v>
      </c>
    </row>
    <row r="1498" spans="1:2" x14ac:dyDescent="0.25">
      <c r="A1498" s="64">
        <v>44238</v>
      </c>
      <c r="B1498" s="65">
        <v>3.26</v>
      </c>
    </row>
    <row r="1499" spans="1:2" x14ac:dyDescent="0.25">
      <c r="A1499" s="64">
        <v>44239</v>
      </c>
      <c r="B1499" s="65">
        <v>3.2490000000000001</v>
      </c>
    </row>
    <row r="1500" spans="1:2" x14ac:dyDescent="0.25">
      <c r="A1500" s="64">
        <v>44242</v>
      </c>
      <c r="B1500" s="65">
        <v>3.2440000000000002</v>
      </c>
    </row>
    <row r="1501" spans="1:2" x14ac:dyDescent="0.25">
      <c r="A1501" s="64">
        <v>44243</v>
      </c>
      <c r="B1501" s="65">
        <v>3.2370000000000001</v>
      </c>
    </row>
    <row r="1502" spans="1:2" x14ac:dyDescent="0.25">
      <c r="A1502" s="64">
        <v>44244</v>
      </c>
      <c r="B1502" s="65">
        <v>3.2570000000000001</v>
      </c>
    </row>
    <row r="1503" spans="1:2" x14ac:dyDescent="0.25">
      <c r="A1503" s="64">
        <v>44245</v>
      </c>
      <c r="B1503" s="65">
        <v>3.2650000000000001</v>
      </c>
    </row>
    <row r="1504" spans="1:2" x14ac:dyDescent="0.25">
      <c r="A1504" s="64">
        <v>44246</v>
      </c>
      <c r="B1504" s="65">
        <v>3.2709999999999999</v>
      </c>
    </row>
    <row r="1505" spans="1:2" x14ac:dyDescent="0.25">
      <c r="A1505" s="64">
        <v>44249</v>
      </c>
      <c r="B1505" s="65">
        <v>3.2679999999999998</v>
      </c>
    </row>
    <row r="1506" spans="1:2" x14ac:dyDescent="0.25">
      <c r="A1506" s="64">
        <v>44250</v>
      </c>
      <c r="B1506" s="65">
        <v>3.2639999999999998</v>
      </c>
    </row>
    <row r="1507" spans="1:2" x14ac:dyDescent="0.25">
      <c r="A1507" s="64">
        <v>44251</v>
      </c>
      <c r="B1507" s="65">
        <v>3.2639999999999998</v>
      </c>
    </row>
    <row r="1508" spans="1:2" x14ac:dyDescent="0.25">
      <c r="A1508" s="64">
        <v>44252</v>
      </c>
      <c r="B1508" s="65">
        <v>3.28</v>
      </c>
    </row>
    <row r="1509" spans="1:2" x14ac:dyDescent="0.25">
      <c r="A1509" s="64">
        <v>44256</v>
      </c>
      <c r="B1509" s="65">
        <v>3.306</v>
      </c>
    </row>
    <row r="1510" spans="1:2" x14ac:dyDescent="0.25">
      <c r="A1510" s="64">
        <v>44257</v>
      </c>
      <c r="B1510" s="65">
        <v>3.2989999999999999</v>
      </c>
    </row>
    <row r="1511" spans="1:2" x14ac:dyDescent="0.25">
      <c r="A1511" s="64">
        <v>44258</v>
      </c>
      <c r="B1511" s="65">
        <v>3.2869999999999999</v>
      </c>
    </row>
    <row r="1512" spans="1:2" x14ac:dyDescent="0.25">
      <c r="A1512" s="64">
        <v>44259</v>
      </c>
      <c r="B1512" s="65">
        <v>3.3119999999999998</v>
      </c>
    </row>
    <row r="1513" spans="1:2" x14ac:dyDescent="0.25">
      <c r="A1513" s="64">
        <v>44260</v>
      </c>
      <c r="B1513" s="65">
        <v>3.3180000000000001</v>
      </c>
    </row>
    <row r="1514" spans="1:2" x14ac:dyDescent="0.25">
      <c r="A1514" s="64">
        <v>44263</v>
      </c>
      <c r="B1514" s="65">
        <v>3.3319999999999999</v>
      </c>
    </row>
    <row r="1515" spans="1:2" x14ac:dyDescent="0.25">
      <c r="A1515" s="64">
        <v>44264</v>
      </c>
      <c r="B1515" s="65">
        <v>3.3290000000000002</v>
      </c>
    </row>
    <row r="1516" spans="1:2" x14ac:dyDescent="0.25">
      <c r="A1516" s="64">
        <v>44265</v>
      </c>
      <c r="B1516" s="65">
        <v>3.3220000000000001</v>
      </c>
    </row>
    <row r="1517" spans="1:2" x14ac:dyDescent="0.25">
      <c r="A1517" s="64">
        <v>44266</v>
      </c>
      <c r="B1517" s="65">
        <v>3.3039999999999998</v>
      </c>
    </row>
    <row r="1518" spans="1:2" x14ac:dyDescent="0.25">
      <c r="A1518" s="64">
        <v>44267</v>
      </c>
      <c r="B1518" s="65">
        <v>3.3159999999999998</v>
      </c>
    </row>
    <row r="1519" spans="1:2" x14ac:dyDescent="0.25">
      <c r="A1519" s="64">
        <v>44270</v>
      </c>
      <c r="B1519" s="65">
        <v>3.3090000000000002</v>
      </c>
    </row>
    <row r="1520" spans="1:2" x14ac:dyDescent="0.25">
      <c r="A1520" s="64">
        <v>44271</v>
      </c>
      <c r="B1520" s="65">
        <v>3.2989999999999999</v>
      </c>
    </row>
    <row r="1521" spans="1:2" x14ac:dyDescent="0.25">
      <c r="A1521" s="64">
        <v>44272</v>
      </c>
      <c r="B1521" s="65">
        <v>3.2890000000000001</v>
      </c>
    </row>
    <row r="1522" spans="1:2" x14ac:dyDescent="0.25">
      <c r="A1522" s="64">
        <v>44273</v>
      </c>
      <c r="B1522" s="65">
        <v>3.2970000000000002</v>
      </c>
    </row>
    <row r="1523" spans="1:2" x14ac:dyDescent="0.25">
      <c r="A1523" s="64">
        <v>44274</v>
      </c>
      <c r="B1523" s="65">
        <v>3.2890000000000001</v>
      </c>
    </row>
    <row r="1524" spans="1:2" x14ac:dyDescent="0.25">
      <c r="A1524" s="64">
        <v>44277</v>
      </c>
      <c r="B1524" s="65">
        <v>3.3029999999999999</v>
      </c>
    </row>
    <row r="1525" spans="1:2" x14ac:dyDescent="0.25">
      <c r="A1525" s="64">
        <v>44279</v>
      </c>
      <c r="B1525" s="65">
        <v>3.2949999999999999</v>
      </c>
    </row>
    <row r="1526" spans="1:2" x14ac:dyDescent="0.25">
      <c r="A1526" s="64">
        <v>44280</v>
      </c>
      <c r="B1526" s="65">
        <v>3.31</v>
      </c>
    </row>
    <row r="1527" spans="1:2" x14ac:dyDescent="0.25">
      <c r="A1527" s="64">
        <v>44281</v>
      </c>
      <c r="B1527" s="65">
        <v>3.3250000000000002</v>
      </c>
    </row>
    <row r="1528" spans="1:2" x14ac:dyDescent="0.25">
      <c r="A1528" s="64">
        <v>44284</v>
      </c>
      <c r="B1528" s="65">
        <v>3.3420000000000001</v>
      </c>
    </row>
    <row r="1529" spans="1:2" x14ac:dyDescent="0.25">
      <c r="A1529" s="64">
        <v>44285</v>
      </c>
      <c r="B1529" s="65">
        <v>3.33</v>
      </c>
    </row>
    <row r="1530" spans="1:2" x14ac:dyDescent="0.25">
      <c r="A1530" s="64">
        <v>44286</v>
      </c>
      <c r="B1530" s="65">
        <v>3.3340000000000001</v>
      </c>
    </row>
    <row r="1531" spans="1:2" x14ac:dyDescent="0.25">
      <c r="A1531" s="64">
        <v>44287</v>
      </c>
      <c r="B1531" s="65">
        <v>3.3330000000000002</v>
      </c>
    </row>
    <row r="1532" spans="1:2" x14ac:dyDescent="0.25">
      <c r="A1532" s="64">
        <v>44291</v>
      </c>
      <c r="B1532" s="65">
        <v>3.32</v>
      </c>
    </row>
    <row r="1533" spans="1:2" x14ac:dyDescent="0.25">
      <c r="A1533" s="64">
        <v>44292</v>
      </c>
      <c r="B1533" s="65">
        <v>3.3090000000000002</v>
      </c>
    </row>
    <row r="1534" spans="1:2" x14ac:dyDescent="0.25">
      <c r="A1534" s="64">
        <v>44293</v>
      </c>
      <c r="B1534" s="65">
        <v>3.2989999999999999</v>
      </c>
    </row>
    <row r="1535" spans="1:2" x14ac:dyDescent="0.25">
      <c r="A1535" s="64">
        <v>44294</v>
      </c>
      <c r="B1535" s="65">
        <v>3.286</v>
      </c>
    </row>
    <row r="1536" spans="1:2" x14ac:dyDescent="0.25">
      <c r="A1536" s="64">
        <v>44295</v>
      </c>
      <c r="B1536" s="65">
        <v>3.2839999999999998</v>
      </c>
    </row>
    <row r="1537" spans="1:2" x14ac:dyDescent="0.25">
      <c r="A1537" s="64">
        <v>44298</v>
      </c>
      <c r="B1537" s="65">
        <v>3.2909999999999999</v>
      </c>
    </row>
    <row r="1538" spans="1:2" x14ac:dyDescent="0.25">
      <c r="A1538" s="64">
        <v>44299</v>
      </c>
      <c r="B1538" s="65">
        <v>3.3039999999999998</v>
      </c>
    </row>
    <row r="1539" spans="1:2" x14ac:dyDescent="0.25">
      <c r="A1539" s="64">
        <v>44300</v>
      </c>
      <c r="B1539" s="65">
        <v>3.2869999999999999</v>
      </c>
    </row>
    <row r="1540" spans="1:2" x14ac:dyDescent="0.25">
      <c r="A1540" s="64">
        <v>44302</v>
      </c>
      <c r="B1540" s="65">
        <v>3.2810000000000001</v>
      </c>
    </row>
    <row r="1541" spans="1:2" x14ac:dyDescent="0.25">
      <c r="A1541" s="64">
        <v>44305</v>
      </c>
      <c r="B1541" s="65">
        <v>3.2650000000000001</v>
      </c>
    </row>
    <row r="1542" spans="1:2" x14ac:dyDescent="0.25">
      <c r="A1542" s="64">
        <v>44306</v>
      </c>
      <c r="B1542" s="65">
        <v>3.2519999999999998</v>
      </c>
    </row>
    <row r="1543" spans="1:2" x14ac:dyDescent="0.25">
      <c r="A1543" s="64">
        <v>44307</v>
      </c>
      <c r="B1543" s="65">
        <v>3.2559999999999998</v>
      </c>
    </row>
    <row r="1544" spans="1:2" x14ac:dyDescent="0.25">
      <c r="A1544" s="64">
        <v>44308</v>
      </c>
      <c r="B1544" s="65">
        <v>3.262</v>
      </c>
    </row>
    <row r="1545" spans="1:2" x14ac:dyDescent="0.25">
      <c r="A1545" s="64">
        <v>44309</v>
      </c>
      <c r="B1545" s="65">
        <v>3.2549999999999999</v>
      </c>
    </row>
    <row r="1546" spans="1:2" x14ac:dyDescent="0.25">
      <c r="A1546" s="64">
        <v>44312</v>
      </c>
      <c r="B1546" s="65">
        <v>3.24</v>
      </c>
    </row>
    <row r="1547" spans="1:2" x14ac:dyDescent="0.25">
      <c r="A1547" s="64">
        <v>44313</v>
      </c>
      <c r="B1547" s="65">
        <v>3.2410000000000001</v>
      </c>
    </row>
    <row r="1548" spans="1:2" x14ac:dyDescent="0.25">
      <c r="A1548" s="64">
        <v>44314</v>
      </c>
      <c r="B1548" s="65">
        <v>3.2509999999999999</v>
      </c>
    </row>
    <row r="1549" spans="1:2" x14ac:dyDescent="0.25">
      <c r="A1549" s="64">
        <v>44315</v>
      </c>
      <c r="B1549" s="65">
        <v>3.246</v>
      </c>
    </row>
    <row r="1550" spans="1:2" x14ac:dyDescent="0.25">
      <c r="A1550" s="64">
        <v>44316</v>
      </c>
      <c r="B1550" s="65">
        <v>3.2469999999999999</v>
      </c>
    </row>
    <row r="1551" spans="1:2" x14ac:dyDescent="0.25">
      <c r="A1551" s="64">
        <v>44319</v>
      </c>
      <c r="B1551" s="65">
        <v>3.246</v>
      </c>
    </row>
    <row r="1552" spans="1:2" x14ac:dyDescent="0.25">
      <c r="A1552" s="64">
        <v>44320</v>
      </c>
      <c r="B1552" s="65">
        <v>3.2519999999999998</v>
      </c>
    </row>
    <row r="1553" spans="1:2" x14ac:dyDescent="0.25">
      <c r="A1553" s="64">
        <v>44321</v>
      </c>
      <c r="B1553" s="65">
        <v>3.2650000000000001</v>
      </c>
    </row>
    <row r="1554" spans="1:2" x14ac:dyDescent="0.25">
      <c r="A1554" s="64">
        <v>44322</v>
      </c>
      <c r="B1554" s="65">
        <v>3.2610000000000001</v>
      </c>
    </row>
    <row r="1555" spans="1:2" x14ac:dyDescent="0.25">
      <c r="A1555" s="64">
        <v>44323</v>
      </c>
      <c r="B1555" s="65">
        <v>3.2610000000000001</v>
      </c>
    </row>
    <row r="1556" spans="1:2" x14ac:dyDescent="0.25">
      <c r="A1556" s="64">
        <v>44326</v>
      </c>
      <c r="B1556" s="65">
        <v>3.2509999999999999</v>
      </c>
    </row>
    <row r="1557" spans="1:2" x14ac:dyDescent="0.25">
      <c r="A1557" s="64">
        <v>44327</v>
      </c>
      <c r="B1557" s="65">
        <v>3.2839999999999998</v>
      </c>
    </row>
    <row r="1558" spans="1:2" x14ac:dyDescent="0.25">
      <c r="A1558" s="64">
        <v>44328</v>
      </c>
      <c r="B1558" s="65">
        <v>3.2789999999999999</v>
      </c>
    </row>
    <row r="1559" spans="1:2" x14ac:dyDescent="0.25">
      <c r="A1559" s="64">
        <v>44329</v>
      </c>
      <c r="B1559" s="65">
        <v>3.2959999999999998</v>
      </c>
    </row>
    <row r="1560" spans="1:2" x14ac:dyDescent="0.25">
      <c r="A1560" s="64">
        <v>44330</v>
      </c>
      <c r="B1560" s="65">
        <v>3.2829999999999999</v>
      </c>
    </row>
    <row r="1561" spans="1:2" x14ac:dyDescent="0.25">
      <c r="A1561" s="64">
        <v>44334</v>
      </c>
      <c r="B1561" s="65">
        <v>3.2730000000000001</v>
      </c>
    </row>
    <row r="1562" spans="1:2" x14ac:dyDescent="0.25">
      <c r="A1562" s="64">
        <v>44335</v>
      </c>
      <c r="B1562" s="65">
        <v>3.2639999999999998</v>
      </c>
    </row>
    <row r="1563" spans="1:2" x14ac:dyDescent="0.25">
      <c r="A1563" s="64">
        <v>44336</v>
      </c>
      <c r="B1563" s="65">
        <v>3.2639999999999998</v>
      </c>
    </row>
    <row r="1564" spans="1:2" x14ac:dyDescent="0.25">
      <c r="A1564" s="64">
        <v>44337</v>
      </c>
      <c r="B1564" s="65">
        <v>3.2549999999999999</v>
      </c>
    </row>
    <row r="1565" spans="1:2" x14ac:dyDescent="0.25">
      <c r="A1565" s="64">
        <v>44340</v>
      </c>
      <c r="B1565" s="65">
        <v>3.2589999999999999</v>
      </c>
    </row>
    <row r="1566" spans="1:2" x14ac:dyDescent="0.25">
      <c r="A1566" s="64">
        <v>44341</v>
      </c>
      <c r="B1566" s="65">
        <v>3.242</v>
      </c>
    </row>
    <row r="1567" spans="1:2" x14ac:dyDescent="0.25">
      <c r="A1567" s="64">
        <v>44342</v>
      </c>
      <c r="B1567" s="65">
        <v>3.2469999999999999</v>
      </c>
    </row>
    <row r="1568" spans="1:2" x14ac:dyDescent="0.25">
      <c r="A1568" s="64">
        <v>44343</v>
      </c>
      <c r="B1568" s="65">
        <v>3.2480000000000002</v>
      </c>
    </row>
    <row r="1569" spans="1:2" x14ac:dyDescent="0.25">
      <c r="A1569" s="64">
        <v>44344</v>
      </c>
      <c r="B1569" s="65">
        <v>3.2530000000000001</v>
      </c>
    </row>
    <row r="1570" spans="1:2" x14ac:dyDescent="0.25">
      <c r="A1570" s="64">
        <v>44348</v>
      </c>
      <c r="B1570" s="65">
        <v>3.238</v>
      </c>
    </row>
    <row r="1571" spans="1:2" x14ac:dyDescent="0.25">
      <c r="A1571" s="64">
        <v>44349</v>
      </c>
      <c r="B1571" s="65">
        <v>3.254</v>
      </c>
    </row>
    <row r="1572" spans="1:2" x14ac:dyDescent="0.25">
      <c r="A1572" s="64">
        <v>44350</v>
      </c>
      <c r="B1572" s="65">
        <v>3.2480000000000002</v>
      </c>
    </row>
    <row r="1573" spans="1:2" x14ac:dyDescent="0.25">
      <c r="A1573" s="64">
        <v>44351</v>
      </c>
      <c r="B1573" s="65">
        <v>3.2570000000000001</v>
      </c>
    </row>
    <row r="1574" spans="1:2" x14ac:dyDescent="0.25">
      <c r="A1574" s="64">
        <v>44354</v>
      </c>
      <c r="B1574" s="65">
        <v>3.2509999999999999</v>
      </c>
    </row>
    <row r="1575" spans="1:2" x14ac:dyDescent="0.25">
      <c r="A1575" s="64">
        <v>44355</v>
      </c>
      <c r="B1575" s="65">
        <v>3.2429999999999999</v>
      </c>
    </row>
    <row r="1576" spans="1:2" x14ac:dyDescent="0.25">
      <c r="A1576" s="64">
        <v>44356</v>
      </c>
      <c r="B1576" s="65">
        <v>3.2440000000000002</v>
      </c>
    </row>
    <row r="1577" spans="1:2" x14ac:dyDescent="0.25">
      <c r="A1577" s="64">
        <v>44357</v>
      </c>
      <c r="B1577" s="65">
        <v>3.2440000000000002</v>
      </c>
    </row>
    <row r="1578" spans="1:2" x14ac:dyDescent="0.25">
      <c r="A1578" s="64">
        <v>44358</v>
      </c>
      <c r="B1578" s="65">
        <v>3.242</v>
      </c>
    </row>
    <row r="1579" spans="1:2" x14ac:dyDescent="0.25">
      <c r="A1579" s="64">
        <v>44361</v>
      </c>
      <c r="B1579" s="65">
        <v>3.2469999999999999</v>
      </c>
    </row>
    <row r="1580" spans="1:2" x14ac:dyDescent="0.25">
      <c r="A1580" s="64">
        <v>44362</v>
      </c>
      <c r="B1580" s="65">
        <v>3.242</v>
      </c>
    </row>
    <row r="1581" spans="1:2" x14ac:dyDescent="0.25">
      <c r="A1581" s="64">
        <v>44363</v>
      </c>
      <c r="B1581" s="65">
        <v>3.2389999999999999</v>
      </c>
    </row>
    <row r="1582" spans="1:2" x14ac:dyDescent="0.25">
      <c r="A1582" s="64">
        <v>44364</v>
      </c>
      <c r="B1582" s="65">
        <v>3.26</v>
      </c>
    </row>
    <row r="1583" spans="1:2" x14ac:dyDescent="0.25">
      <c r="A1583" s="64">
        <v>44365</v>
      </c>
      <c r="B1583" s="65">
        <v>3.2650000000000001</v>
      </c>
    </row>
    <row r="1584" spans="1:2" x14ac:dyDescent="0.25">
      <c r="A1584" s="64">
        <v>44368</v>
      </c>
      <c r="B1584" s="65">
        <v>3.266</v>
      </c>
    </row>
    <row r="1585" spans="1:2" x14ac:dyDescent="0.25">
      <c r="A1585" s="64">
        <v>44369</v>
      </c>
      <c r="B1585" s="65">
        <v>3.2610000000000001</v>
      </c>
    </row>
    <row r="1586" spans="1:2" x14ac:dyDescent="0.25">
      <c r="A1586" s="64">
        <v>44370</v>
      </c>
      <c r="B1586" s="65">
        <v>3.2570000000000001</v>
      </c>
    </row>
    <row r="1587" spans="1:2" x14ac:dyDescent="0.25">
      <c r="A1587" s="64">
        <v>44371</v>
      </c>
      <c r="B1587" s="65">
        <v>3.2530000000000001</v>
      </c>
    </row>
    <row r="1588" spans="1:2" x14ac:dyDescent="0.25">
      <c r="A1588" s="64">
        <v>44372</v>
      </c>
      <c r="B1588" s="65">
        <v>3.2450000000000001</v>
      </c>
    </row>
    <row r="1589" spans="1:2" x14ac:dyDescent="0.25">
      <c r="A1589" s="64">
        <v>44375</v>
      </c>
      <c r="B1589" s="65">
        <v>3.2610000000000001</v>
      </c>
    </row>
    <row r="1590" spans="1:2" x14ac:dyDescent="0.25">
      <c r="A1590" s="64">
        <v>44376</v>
      </c>
      <c r="B1590" s="65">
        <v>3.2610000000000001</v>
      </c>
    </row>
    <row r="1591" spans="1:2" x14ac:dyDescent="0.25">
      <c r="A1591" s="64">
        <v>44377</v>
      </c>
      <c r="B1591" s="65">
        <v>3.26</v>
      </c>
    </row>
    <row r="1592" spans="1:2" x14ac:dyDescent="0.25">
      <c r="A1592" s="64">
        <v>44378</v>
      </c>
      <c r="B1592" s="65">
        <v>3.2610000000000001</v>
      </c>
    </row>
    <row r="1593" spans="1:2" x14ac:dyDescent="0.25">
      <c r="A1593" s="64">
        <v>44379</v>
      </c>
      <c r="B1593" s="65">
        <v>3.2730000000000001</v>
      </c>
    </row>
    <row r="1594" spans="1:2" x14ac:dyDescent="0.25">
      <c r="A1594" s="64">
        <v>44382</v>
      </c>
      <c r="B1594" s="65">
        <v>3.2639999999999998</v>
      </c>
    </row>
    <row r="1595" spans="1:2" x14ac:dyDescent="0.25">
      <c r="A1595" s="64">
        <v>44383</v>
      </c>
      <c r="B1595" s="65">
        <v>3.2629999999999999</v>
      </c>
    </row>
    <row r="1596" spans="1:2" x14ac:dyDescent="0.25">
      <c r="A1596" s="64">
        <v>44384</v>
      </c>
      <c r="B1596" s="65">
        <v>3.27</v>
      </c>
    </row>
    <row r="1597" spans="1:2" x14ac:dyDescent="0.25">
      <c r="A1597" s="64">
        <v>44385</v>
      </c>
      <c r="B1597" s="65">
        <v>3.2789999999999999</v>
      </c>
    </row>
    <row r="1598" spans="1:2" x14ac:dyDescent="0.25">
      <c r="A1598" s="64">
        <v>44386</v>
      </c>
      <c r="B1598" s="65">
        <v>3.278</v>
      </c>
    </row>
    <row r="1599" spans="1:2" x14ac:dyDescent="0.25">
      <c r="A1599" s="64">
        <v>44389</v>
      </c>
      <c r="B1599" s="65">
        <v>3.2839999999999998</v>
      </c>
    </row>
    <row r="1600" spans="1:2" x14ac:dyDescent="0.25">
      <c r="A1600" s="64">
        <v>44390</v>
      </c>
      <c r="B1600" s="65">
        <v>3.278</v>
      </c>
    </row>
    <row r="1601" spans="1:2" x14ac:dyDescent="0.25">
      <c r="A1601" s="64">
        <v>44391</v>
      </c>
      <c r="B1601" s="65">
        <v>3.278</v>
      </c>
    </row>
    <row r="1602" spans="1:2" x14ac:dyDescent="0.25">
      <c r="A1602" s="64">
        <v>44392</v>
      </c>
      <c r="B1602" s="65">
        <v>3.266</v>
      </c>
    </row>
    <row r="1603" spans="1:2" x14ac:dyDescent="0.25">
      <c r="A1603" s="64">
        <v>44393</v>
      </c>
      <c r="B1603" s="65">
        <v>3.2810000000000001</v>
      </c>
    </row>
    <row r="1604" spans="1:2" x14ac:dyDescent="0.25">
      <c r="A1604" s="64">
        <v>44396</v>
      </c>
      <c r="B1604" s="65">
        <v>3.298</v>
      </c>
    </row>
    <row r="1605" spans="1:2" x14ac:dyDescent="0.25">
      <c r="A1605" s="64">
        <v>44397</v>
      </c>
      <c r="B1605" s="65">
        <v>3.298</v>
      </c>
    </row>
    <row r="1606" spans="1:2" x14ac:dyDescent="0.25">
      <c r="A1606" s="64">
        <v>44398</v>
      </c>
      <c r="B1606" s="65">
        <v>3.294</v>
      </c>
    </row>
    <row r="1607" spans="1:2" x14ac:dyDescent="0.25">
      <c r="A1607" s="64">
        <v>44399</v>
      </c>
      <c r="B1607" s="65">
        <v>3.2709999999999999</v>
      </c>
    </row>
    <row r="1608" spans="1:2" x14ac:dyDescent="0.25">
      <c r="A1608" s="64">
        <v>44400</v>
      </c>
      <c r="B1608" s="65">
        <v>3.2709999999999999</v>
      </c>
    </row>
    <row r="1609" spans="1:2" x14ac:dyDescent="0.25">
      <c r="A1609" s="64">
        <v>44403</v>
      </c>
      <c r="B1609" s="65">
        <v>3.2639999999999998</v>
      </c>
    </row>
    <row r="1610" spans="1:2" x14ac:dyDescent="0.25">
      <c r="A1610" s="64">
        <v>44404</v>
      </c>
      <c r="B1610" s="65">
        <v>3.254</v>
      </c>
    </row>
    <row r="1611" spans="1:2" x14ac:dyDescent="0.25">
      <c r="A1611" s="64">
        <v>44405</v>
      </c>
      <c r="B1611" s="65">
        <v>3.2519999999999998</v>
      </c>
    </row>
    <row r="1612" spans="1:2" x14ac:dyDescent="0.25">
      <c r="A1612" s="64">
        <v>44406</v>
      </c>
      <c r="B1612" s="65">
        <v>3.2440000000000002</v>
      </c>
    </row>
    <row r="1613" spans="1:2" x14ac:dyDescent="0.25">
      <c r="A1613" s="64">
        <v>44407</v>
      </c>
      <c r="B1613" s="65">
        <v>3.2330000000000001</v>
      </c>
    </row>
    <row r="1614" spans="1:2" x14ac:dyDescent="0.25">
      <c r="A1614" s="64">
        <v>44410</v>
      </c>
      <c r="B1614" s="65">
        <v>3.2269999999999999</v>
      </c>
    </row>
    <row r="1615" spans="1:2" x14ac:dyDescent="0.25">
      <c r="A1615" s="64">
        <v>44411</v>
      </c>
      <c r="B1615" s="65">
        <v>3.2170000000000001</v>
      </c>
    </row>
    <row r="1616" spans="1:2" x14ac:dyDescent="0.25">
      <c r="A1616" s="64">
        <v>44412</v>
      </c>
      <c r="B1616" s="65">
        <v>3.2130000000000001</v>
      </c>
    </row>
    <row r="1617" spans="1:2" x14ac:dyDescent="0.25">
      <c r="A1617" s="64">
        <v>44413</v>
      </c>
      <c r="B1617" s="65">
        <v>3.214</v>
      </c>
    </row>
    <row r="1618" spans="1:2" x14ac:dyDescent="0.25">
      <c r="A1618" s="64">
        <v>44414</v>
      </c>
      <c r="B1618" s="65">
        <v>3.2170000000000001</v>
      </c>
    </row>
    <row r="1619" spans="1:2" x14ac:dyDescent="0.25">
      <c r="A1619" s="64">
        <v>44417</v>
      </c>
      <c r="B1619" s="65">
        <v>3.2210000000000001</v>
      </c>
    </row>
    <row r="1620" spans="1:2" x14ac:dyDescent="0.25">
      <c r="A1620" s="64">
        <v>44418</v>
      </c>
      <c r="B1620" s="65">
        <v>3.2269999999999999</v>
      </c>
    </row>
    <row r="1621" spans="1:2" x14ac:dyDescent="0.25">
      <c r="A1621" s="64">
        <v>44419</v>
      </c>
      <c r="B1621" s="65">
        <v>3.218</v>
      </c>
    </row>
    <row r="1622" spans="1:2" x14ac:dyDescent="0.25">
      <c r="A1622" s="64">
        <v>44420</v>
      </c>
      <c r="B1622" s="65">
        <v>3.2210000000000001</v>
      </c>
    </row>
    <row r="1623" spans="1:2" x14ac:dyDescent="0.25">
      <c r="A1623" s="64">
        <v>44421</v>
      </c>
      <c r="B1623" s="65">
        <v>3.2229999999999999</v>
      </c>
    </row>
    <row r="1624" spans="1:2" x14ac:dyDescent="0.25">
      <c r="A1624" s="64">
        <v>44424</v>
      </c>
      <c r="B1624" s="65">
        <v>3.2149999999999999</v>
      </c>
    </row>
    <row r="1625" spans="1:2" x14ac:dyDescent="0.25">
      <c r="A1625" s="64">
        <v>44425</v>
      </c>
      <c r="B1625" s="65">
        <v>3.2240000000000002</v>
      </c>
    </row>
    <row r="1626" spans="1:2" x14ac:dyDescent="0.25">
      <c r="A1626" s="64">
        <v>44426</v>
      </c>
      <c r="B1626" s="65">
        <v>3.2389999999999999</v>
      </c>
    </row>
    <row r="1627" spans="1:2" x14ac:dyDescent="0.25">
      <c r="A1627" s="64">
        <v>44427</v>
      </c>
      <c r="B1627" s="65">
        <v>3.2429999999999999</v>
      </c>
    </row>
    <row r="1628" spans="1:2" x14ac:dyDescent="0.25">
      <c r="A1628" s="64">
        <v>44428</v>
      </c>
      <c r="B1628" s="65">
        <v>3.2450000000000001</v>
      </c>
    </row>
    <row r="1629" spans="1:2" x14ac:dyDescent="0.25">
      <c r="A1629" s="64">
        <v>44431</v>
      </c>
      <c r="B1629" s="65">
        <v>3.23</v>
      </c>
    </row>
    <row r="1630" spans="1:2" x14ac:dyDescent="0.25">
      <c r="A1630" s="64">
        <v>44432</v>
      </c>
      <c r="B1630" s="65">
        <v>3.218</v>
      </c>
    </row>
    <row r="1631" spans="1:2" x14ac:dyDescent="0.25">
      <c r="A1631" s="64">
        <v>44433</v>
      </c>
      <c r="B1631" s="65">
        <v>3.2269999999999999</v>
      </c>
    </row>
    <row r="1632" spans="1:2" x14ac:dyDescent="0.25">
      <c r="A1632" s="64">
        <v>44434</v>
      </c>
      <c r="B1632" s="65">
        <v>3.2210000000000001</v>
      </c>
    </row>
    <row r="1633" spans="1:2" x14ac:dyDescent="0.25">
      <c r="A1633" s="64">
        <v>44435</v>
      </c>
      <c r="B1633" s="65">
        <v>3.2320000000000002</v>
      </c>
    </row>
    <row r="1634" spans="1:2" x14ac:dyDescent="0.25">
      <c r="A1634" s="64">
        <v>44438</v>
      </c>
      <c r="B1634" s="65">
        <v>3.222</v>
      </c>
    </row>
    <row r="1635" spans="1:2" x14ac:dyDescent="0.25">
      <c r="A1635" s="64">
        <v>44439</v>
      </c>
      <c r="B1635" s="65">
        <v>3.2069999999999999</v>
      </c>
    </row>
    <row r="1636" spans="1:2" x14ac:dyDescent="0.25">
      <c r="A1636" s="64">
        <v>44440</v>
      </c>
      <c r="B1636" s="65">
        <v>3.2029999999999998</v>
      </c>
    </row>
    <row r="1637" spans="1:2" x14ac:dyDescent="0.25">
      <c r="A1637" s="64">
        <v>44441</v>
      </c>
      <c r="B1637" s="65">
        <v>3.2080000000000002</v>
      </c>
    </row>
    <row r="1638" spans="1:2" x14ac:dyDescent="0.25">
      <c r="A1638" s="64">
        <v>44442</v>
      </c>
      <c r="B1638" s="65">
        <v>3.2040000000000002</v>
      </c>
    </row>
    <row r="1639" spans="1:2" x14ac:dyDescent="0.25">
      <c r="A1639" s="64">
        <v>44448</v>
      </c>
      <c r="B1639" s="65">
        <v>3.2029999999999998</v>
      </c>
    </row>
    <row r="1640" spans="1:2" x14ac:dyDescent="0.25">
      <c r="A1640" s="64">
        <v>44449</v>
      </c>
      <c r="B1640" s="65">
        <v>3.2010000000000001</v>
      </c>
    </row>
    <row r="1641" spans="1:2" x14ac:dyDescent="0.25">
      <c r="A1641" s="64">
        <v>44452</v>
      </c>
      <c r="B1641" s="65">
        <v>3.206</v>
      </c>
    </row>
    <row r="1642" spans="1:2" x14ac:dyDescent="0.25">
      <c r="A1642" s="64">
        <v>44453</v>
      </c>
      <c r="B1642" s="65">
        <v>3.2109999999999999</v>
      </c>
    </row>
    <row r="1643" spans="1:2" x14ac:dyDescent="0.25">
      <c r="A1643" s="64">
        <v>44456</v>
      </c>
      <c r="B1643" s="65">
        <v>3.2069999999999999</v>
      </c>
    </row>
    <row r="1644" spans="1:2" x14ac:dyDescent="0.25">
      <c r="A1644" s="64">
        <v>44459</v>
      </c>
      <c r="B1644" s="65">
        <v>3.2130000000000001</v>
      </c>
    </row>
    <row r="1645" spans="1:2" x14ac:dyDescent="0.25">
      <c r="A1645" s="64">
        <v>44461</v>
      </c>
      <c r="B1645" s="65">
        <v>3.2080000000000002</v>
      </c>
    </row>
    <row r="1646" spans="1:2" x14ac:dyDescent="0.25">
      <c r="A1646" s="64">
        <v>44462</v>
      </c>
      <c r="B1646" s="65">
        <v>3.2029999999999998</v>
      </c>
    </row>
    <row r="1647" spans="1:2" x14ac:dyDescent="0.25">
      <c r="A1647" s="64">
        <v>44463</v>
      </c>
      <c r="B1647" s="65">
        <v>3.2010000000000001</v>
      </c>
    </row>
    <row r="1648" spans="1:2" x14ac:dyDescent="0.25">
      <c r="A1648" s="64">
        <v>44466</v>
      </c>
      <c r="B1648" s="65">
        <v>3.2040000000000002</v>
      </c>
    </row>
    <row r="1649" spans="1:2" x14ac:dyDescent="0.25">
      <c r="A1649" s="64">
        <v>44468</v>
      </c>
      <c r="B1649" s="65">
        <v>3.2120000000000002</v>
      </c>
    </row>
    <row r="1650" spans="1:2" x14ac:dyDescent="0.25">
      <c r="A1650" s="64">
        <v>44469</v>
      </c>
      <c r="B1650" s="65">
        <v>3.2290000000000001</v>
      </c>
    </row>
    <row r="1651" spans="1:2" x14ac:dyDescent="0.25">
      <c r="A1651" s="64">
        <v>44470</v>
      </c>
      <c r="B1651" s="65">
        <v>3.2269999999999999</v>
      </c>
    </row>
    <row r="1652" spans="1:2" x14ac:dyDescent="0.25">
      <c r="A1652" s="64">
        <v>44473</v>
      </c>
      <c r="B1652" s="65">
        <v>3.2170000000000001</v>
      </c>
    </row>
    <row r="1653" spans="1:2" x14ac:dyDescent="0.25">
      <c r="A1653" s="64">
        <v>44474</v>
      </c>
      <c r="B1653" s="65">
        <v>3.2290000000000001</v>
      </c>
    </row>
    <row r="1654" spans="1:2" x14ac:dyDescent="0.25">
      <c r="A1654" s="64">
        <v>44475</v>
      </c>
      <c r="B1654" s="65">
        <v>3.2450000000000001</v>
      </c>
    </row>
    <row r="1655" spans="1:2" x14ac:dyDescent="0.25">
      <c r="A1655" s="64">
        <v>44476</v>
      </c>
      <c r="B1655" s="65">
        <v>3.2280000000000002</v>
      </c>
    </row>
    <row r="1656" spans="1:2" x14ac:dyDescent="0.25">
      <c r="A1656" s="64">
        <v>44477</v>
      </c>
      <c r="B1656" s="65">
        <v>3.2309999999999999</v>
      </c>
    </row>
    <row r="1657" spans="1:2" x14ac:dyDescent="0.25">
      <c r="A1657" s="64">
        <v>44482</v>
      </c>
      <c r="B1657" s="65">
        <v>3.2349999999999999</v>
      </c>
    </row>
    <row r="1658" spans="1:2" x14ac:dyDescent="0.25">
      <c r="A1658" s="64">
        <v>44483</v>
      </c>
      <c r="B1658" s="65">
        <v>3.2210000000000001</v>
      </c>
    </row>
    <row r="1659" spans="1:2" x14ac:dyDescent="0.25">
      <c r="A1659" s="64">
        <v>44484</v>
      </c>
      <c r="B1659" s="65">
        <v>3.2189999999999999</v>
      </c>
    </row>
    <row r="1660" spans="1:2" x14ac:dyDescent="0.25">
      <c r="A1660" s="64">
        <v>44487</v>
      </c>
      <c r="B1660" s="65">
        <v>3.2290000000000001</v>
      </c>
    </row>
    <row r="1661" spans="1:2" x14ac:dyDescent="0.25">
      <c r="A1661" s="64">
        <v>44488</v>
      </c>
      <c r="B1661" s="65">
        <v>3.2120000000000002</v>
      </c>
    </row>
    <row r="1662" spans="1:2" x14ac:dyDescent="0.25">
      <c r="A1662" s="64">
        <v>44489</v>
      </c>
      <c r="B1662" s="65">
        <v>3.2149999999999999</v>
      </c>
    </row>
    <row r="1663" spans="1:2" x14ac:dyDescent="0.25">
      <c r="A1663" s="64">
        <v>44490</v>
      </c>
      <c r="B1663" s="65">
        <v>3.2109999999999999</v>
      </c>
    </row>
    <row r="1664" spans="1:2" x14ac:dyDescent="0.25">
      <c r="A1664" s="64">
        <v>44491</v>
      </c>
      <c r="B1664" s="65">
        <v>3.2109999999999999</v>
      </c>
    </row>
    <row r="1665" spans="1:2" x14ac:dyDescent="0.25">
      <c r="A1665" s="64">
        <v>44494</v>
      </c>
      <c r="B1665" s="65">
        <v>3.206</v>
      </c>
    </row>
    <row r="1666" spans="1:2" x14ac:dyDescent="0.25">
      <c r="A1666" s="64">
        <v>44495</v>
      </c>
      <c r="B1666" s="65">
        <v>3.2010000000000001</v>
      </c>
    </row>
    <row r="1667" spans="1:2" x14ac:dyDescent="0.25">
      <c r="A1667" s="64">
        <v>44496</v>
      </c>
      <c r="B1667" s="65">
        <v>3.1909999999999998</v>
      </c>
    </row>
    <row r="1668" spans="1:2" x14ac:dyDescent="0.25">
      <c r="A1668" s="64">
        <v>44497</v>
      </c>
      <c r="B1668" s="65">
        <v>3.1850000000000001</v>
      </c>
    </row>
    <row r="1669" spans="1:2" x14ac:dyDescent="0.25">
      <c r="A1669" s="64">
        <v>44498</v>
      </c>
      <c r="B1669" s="65">
        <v>3.1579999999999999</v>
      </c>
    </row>
    <row r="1670" spans="1:2" x14ac:dyDescent="0.25">
      <c r="A1670" s="64">
        <v>44501</v>
      </c>
      <c r="B1670" s="65">
        <v>3.1339999999999999</v>
      </c>
    </row>
    <row r="1671" spans="1:2" x14ac:dyDescent="0.25">
      <c r="A1671" s="64">
        <v>44502</v>
      </c>
      <c r="B1671" s="65">
        <v>3.13</v>
      </c>
    </row>
    <row r="1672" spans="1:2" x14ac:dyDescent="0.25">
      <c r="A1672" s="64">
        <v>44503</v>
      </c>
      <c r="B1672" s="65">
        <v>3.1379999999999999</v>
      </c>
    </row>
    <row r="1673" spans="1:2" x14ac:dyDescent="0.25">
      <c r="A1673" s="64">
        <v>44504</v>
      </c>
      <c r="B1673" s="65">
        <v>3.125</v>
      </c>
    </row>
    <row r="1674" spans="1:2" x14ac:dyDescent="0.25">
      <c r="A1674" s="64">
        <v>44505</v>
      </c>
      <c r="B1674" s="65">
        <v>3.1179999999999999</v>
      </c>
    </row>
    <row r="1675" spans="1:2" x14ac:dyDescent="0.25">
      <c r="A1675" s="64">
        <v>44508</v>
      </c>
      <c r="B1675" s="65">
        <v>3.1030000000000002</v>
      </c>
    </row>
    <row r="1676" spans="1:2" x14ac:dyDescent="0.25">
      <c r="A1676" s="64">
        <v>44509</v>
      </c>
      <c r="B1676" s="65">
        <v>3.1059999999999999</v>
      </c>
    </row>
    <row r="1677" spans="1:2" x14ac:dyDescent="0.25">
      <c r="A1677" s="64">
        <v>44510</v>
      </c>
      <c r="B1677" s="65">
        <v>3.109</v>
      </c>
    </row>
    <row r="1678" spans="1:2" x14ac:dyDescent="0.25">
      <c r="A1678" s="64">
        <v>44511</v>
      </c>
      <c r="B1678" s="65">
        <v>3.12</v>
      </c>
    </row>
    <row r="1679" spans="1:2" x14ac:dyDescent="0.25">
      <c r="A1679" s="64">
        <v>44512</v>
      </c>
      <c r="B1679" s="65">
        <v>3.1120000000000001</v>
      </c>
    </row>
    <row r="1680" spans="1:2" x14ac:dyDescent="0.25">
      <c r="A1680" s="64">
        <v>44515</v>
      </c>
      <c r="B1680" s="65">
        <v>3.1019999999999999</v>
      </c>
    </row>
    <row r="1681" spans="1:2" x14ac:dyDescent="0.25">
      <c r="A1681" s="64">
        <v>44516</v>
      </c>
      <c r="B1681" s="65">
        <v>3.09</v>
      </c>
    </row>
    <row r="1682" spans="1:2" x14ac:dyDescent="0.25">
      <c r="A1682" s="64">
        <v>44517</v>
      </c>
      <c r="B1682" s="65">
        <v>3.0739999999999998</v>
      </c>
    </row>
    <row r="1683" spans="1:2" x14ac:dyDescent="0.25">
      <c r="A1683" s="64">
        <v>44518</v>
      </c>
      <c r="B1683" s="65">
        <v>3.0790000000000002</v>
      </c>
    </row>
    <row r="1684" spans="1:2" x14ac:dyDescent="0.25">
      <c r="A1684" s="64">
        <v>44519</v>
      </c>
      <c r="B1684" s="65">
        <v>3.0870000000000002</v>
      </c>
    </row>
    <row r="1685" spans="1:2" x14ac:dyDescent="0.25">
      <c r="A1685" s="64">
        <v>44522</v>
      </c>
      <c r="B1685" s="65">
        <v>3.089</v>
      </c>
    </row>
    <row r="1686" spans="1:2" x14ac:dyDescent="0.25">
      <c r="A1686" s="64">
        <v>44523</v>
      </c>
      <c r="B1686" s="65">
        <v>3.11</v>
      </c>
    </row>
    <row r="1687" spans="1:2" x14ac:dyDescent="0.25">
      <c r="A1687" s="64">
        <v>44524</v>
      </c>
      <c r="B1687" s="65">
        <v>3.1680000000000001</v>
      </c>
    </row>
    <row r="1688" spans="1:2" x14ac:dyDescent="0.25">
      <c r="A1688" s="64">
        <v>44525</v>
      </c>
      <c r="B1688" s="65">
        <v>3.157</v>
      </c>
    </row>
    <row r="1689" spans="1:2" x14ac:dyDescent="0.25">
      <c r="A1689" s="64">
        <v>44526</v>
      </c>
      <c r="B1689" s="65">
        <v>3.181</v>
      </c>
    </row>
    <row r="1690" spans="1:2" x14ac:dyDescent="0.25">
      <c r="A1690" s="64">
        <v>44529</v>
      </c>
      <c r="B1690" s="65">
        <v>3.157</v>
      </c>
    </row>
    <row r="1691" spans="1:2" x14ac:dyDescent="0.25">
      <c r="A1691" s="64">
        <v>44530</v>
      </c>
      <c r="B1691" s="65">
        <v>3.1619999999999999</v>
      </c>
    </row>
    <row r="1692" spans="1:2" x14ac:dyDescent="0.25">
      <c r="A1692" s="64">
        <v>44531</v>
      </c>
      <c r="B1692" s="65">
        <v>3.15</v>
      </c>
    </row>
    <row r="1693" spans="1:2" x14ac:dyDescent="0.25">
      <c r="A1693" s="64">
        <v>44532</v>
      </c>
      <c r="B1693" s="65">
        <v>3.1680000000000001</v>
      </c>
    </row>
    <row r="1694" spans="1:2" x14ac:dyDescent="0.25">
      <c r="A1694" s="64">
        <v>44533</v>
      </c>
      <c r="B1694" s="65">
        <v>3.1560000000000001</v>
      </c>
    </row>
    <row r="1695" spans="1:2" x14ac:dyDescent="0.25">
      <c r="A1695" s="64">
        <v>44536</v>
      </c>
      <c r="B1695" s="65">
        <v>3.161</v>
      </c>
    </row>
    <row r="1696" spans="1:2" x14ac:dyDescent="0.25">
      <c r="A1696" s="64">
        <v>44537</v>
      </c>
      <c r="B1696" s="65">
        <v>3.1549999999999998</v>
      </c>
    </row>
    <row r="1697" spans="1:2" x14ac:dyDescent="0.25">
      <c r="A1697" s="64">
        <v>44538</v>
      </c>
      <c r="B1697" s="65">
        <v>3.1110000000000002</v>
      </c>
    </row>
    <row r="1698" spans="1:2" x14ac:dyDescent="0.25">
      <c r="A1698" s="64">
        <v>44539</v>
      </c>
      <c r="B1698" s="65">
        <v>3.1040000000000001</v>
      </c>
    </row>
    <row r="1699" spans="1:2" x14ac:dyDescent="0.25">
      <c r="A1699" s="64">
        <v>44540</v>
      </c>
      <c r="B1699" s="65">
        <v>3.1030000000000002</v>
      </c>
    </row>
    <row r="1700" spans="1:2" x14ac:dyDescent="0.25">
      <c r="A1700" s="64">
        <v>44543</v>
      </c>
      <c r="B1700" s="65">
        <v>3.101</v>
      </c>
    </row>
    <row r="1701" spans="1:2" x14ac:dyDescent="0.25">
      <c r="A1701" s="64">
        <v>44544</v>
      </c>
      <c r="B1701" s="65">
        <v>3.113</v>
      </c>
    </row>
    <row r="1702" spans="1:2" x14ac:dyDescent="0.25">
      <c r="A1702" s="64">
        <v>44545</v>
      </c>
      <c r="B1702" s="65">
        <v>3.1349999999999998</v>
      </c>
    </row>
    <row r="1703" spans="1:2" x14ac:dyDescent="0.25">
      <c r="A1703" s="64">
        <v>44546</v>
      </c>
      <c r="B1703" s="65">
        <v>3.1059999999999999</v>
      </c>
    </row>
    <row r="1704" spans="1:2" x14ac:dyDescent="0.25">
      <c r="A1704" s="64">
        <v>44547</v>
      </c>
      <c r="B1704" s="65">
        <v>3.1150000000000002</v>
      </c>
    </row>
    <row r="1705" spans="1:2" x14ac:dyDescent="0.25">
      <c r="A1705" s="64">
        <v>44550</v>
      </c>
      <c r="B1705" s="65">
        <v>3.1520000000000001</v>
      </c>
    </row>
    <row r="1706" spans="1:2" x14ac:dyDescent="0.25">
      <c r="A1706" s="64">
        <v>44551</v>
      </c>
      <c r="B1706" s="65">
        <v>3.1640000000000001</v>
      </c>
    </row>
    <row r="1707" spans="1:2" x14ac:dyDescent="0.25">
      <c r="A1707" s="64">
        <v>44552</v>
      </c>
      <c r="B1707" s="65">
        <v>3.165</v>
      </c>
    </row>
    <row r="1708" spans="1:2" x14ac:dyDescent="0.25">
      <c r="A1708" s="64">
        <v>44553</v>
      </c>
      <c r="B1708" s="65">
        <v>3.15</v>
      </c>
    </row>
    <row r="1709" spans="1:2" x14ac:dyDescent="0.25">
      <c r="A1709" s="64">
        <v>44554</v>
      </c>
      <c r="B1709" s="65">
        <v>3.149</v>
      </c>
    </row>
    <row r="1710" spans="1:2" x14ac:dyDescent="0.25">
      <c r="A1710" s="64">
        <v>44557</v>
      </c>
      <c r="B1710" s="65">
        <v>3.1360000000000001</v>
      </c>
    </row>
    <row r="1711" spans="1:2" x14ac:dyDescent="0.25">
      <c r="A1711" s="64">
        <v>44558</v>
      </c>
      <c r="B1711" s="65">
        <v>3.1110000000000002</v>
      </c>
    </row>
    <row r="1712" spans="1:2" x14ac:dyDescent="0.25">
      <c r="A1712" s="64">
        <v>44559</v>
      </c>
      <c r="B1712" s="65">
        <v>3.1110000000000002</v>
      </c>
    </row>
    <row r="1713" spans="1:2" x14ac:dyDescent="0.25">
      <c r="A1713" s="64">
        <v>44560</v>
      </c>
      <c r="B1713" s="65">
        <v>3.11</v>
      </c>
    </row>
    <row r="1714" spans="1:2" x14ac:dyDescent="0.25">
      <c r="A1714" s="64">
        <v>44561</v>
      </c>
      <c r="B1714" s="65">
        <v>3.11</v>
      </c>
    </row>
    <row r="1715" spans="1:2" x14ac:dyDescent="0.25">
      <c r="A1715" s="64">
        <v>44564</v>
      </c>
      <c r="B1715" s="65">
        <v>3.0920000000000001</v>
      </c>
    </row>
    <row r="1716" spans="1:2" x14ac:dyDescent="0.25">
      <c r="A1716" s="64">
        <v>44565</v>
      </c>
      <c r="B1716" s="65">
        <v>3.0939999999999999</v>
      </c>
    </row>
    <row r="1717" spans="1:2" x14ac:dyDescent="0.25">
      <c r="A1717" s="64">
        <v>44566</v>
      </c>
      <c r="B1717" s="65">
        <v>3.093</v>
      </c>
    </row>
    <row r="1718" spans="1:2" x14ac:dyDescent="0.25">
      <c r="A1718" s="64">
        <v>44567</v>
      </c>
      <c r="B1718" s="65">
        <v>3.109</v>
      </c>
    </row>
    <row r="1719" spans="1:2" x14ac:dyDescent="0.25">
      <c r="A1719" s="64">
        <v>44568</v>
      </c>
      <c r="B1719" s="65">
        <v>3.109</v>
      </c>
    </row>
    <row r="1720" spans="1:2" x14ac:dyDescent="0.25">
      <c r="A1720" s="64">
        <v>44571</v>
      </c>
      <c r="B1720" s="65">
        <v>3.1160000000000001</v>
      </c>
    </row>
    <row r="1721" spans="1:2" x14ac:dyDescent="0.25">
      <c r="A1721" s="64">
        <v>44572</v>
      </c>
      <c r="B1721" s="65">
        <v>3.1269999999999998</v>
      </c>
    </row>
    <row r="1722" spans="1:2" x14ac:dyDescent="0.25">
      <c r="A1722" s="64">
        <v>44573</v>
      </c>
      <c r="B1722" s="65">
        <v>3.1120000000000001</v>
      </c>
    </row>
    <row r="1723" spans="1:2" x14ac:dyDescent="0.25">
      <c r="A1723" s="64">
        <v>44574</v>
      </c>
      <c r="B1723" s="65">
        <v>3.117</v>
      </c>
    </row>
    <row r="1724" spans="1:2" x14ac:dyDescent="0.25">
      <c r="A1724" s="64">
        <v>44575</v>
      </c>
      <c r="B1724" s="65">
        <v>3.1110000000000002</v>
      </c>
    </row>
    <row r="1725" spans="1:2" x14ac:dyDescent="0.25">
      <c r="A1725" s="64">
        <v>44578</v>
      </c>
      <c r="B1725" s="65">
        <v>3.105</v>
      </c>
    </row>
    <row r="1726" spans="1:2" x14ac:dyDescent="0.25">
      <c r="A1726" s="64">
        <v>44579</v>
      </c>
      <c r="B1726" s="65">
        <v>3.1240000000000001</v>
      </c>
    </row>
    <row r="1727" spans="1:2" x14ac:dyDescent="0.25">
      <c r="A1727" s="64">
        <v>44580</v>
      </c>
      <c r="B1727" s="65">
        <v>3.125</v>
      </c>
    </row>
    <row r="1728" spans="1:2" x14ac:dyDescent="0.25">
      <c r="A1728" s="64">
        <v>44581</v>
      </c>
      <c r="B1728" s="65">
        <v>3.1339999999999999</v>
      </c>
    </row>
    <row r="1729" spans="1:2" x14ac:dyDescent="0.25">
      <c r="A1729" s="64">
        <v>44582</v>
      </c>
      <c r="B1729" s="65">
        <v>3.14</v>
      </c>
    </row>
    <row r="1730" spans="1:2" x14ac:dyDescent="0.25">
      <c r="A1730" s="64">
        <v>44585</v>
      </c>
      <c r="B1730" s="65">
        <v>3.1669999999999998</v>
      </c>
    </row>
    <row r="1731" spans="1:2" x14ac:dyDescent="0.25">
      <c r="A1731" s="64">
        <v>44586</v>
      </c>
      <c r="B1731" s="65">
        <v>3.1829999999999998</v>
      </c>
    </row>
    <row r="1732" spans="1:2" x14ac:dyDescent="0.25">
      <c r="A1732" s="64">
        <v>44587</v>
      </c>
      <c r="B1732" s="65">
        <v>3.1760000000000002</v>
      </c>
    </row>
    <row r="1733" spans="1:2" x14ac:dyDescent="0.25">
      <c r="A1733" s="64">
        <v>44588</v>
      </c>
      <c r="B1733" s="65">
        <v>3.1960000000000002</v>
      </c>
    </row>
    <row r="1734" spans="1:2" x14ac:dyDescent="0.25">
      <c r="A1734" s="64">
        <v>44589</v>
      </c>
      <c r="B1734" s="65">
        <v>3.1960000000000002</v>
      </c>
    </row>
    <row r="1735" spans="1:2" x14ac:dyDescent="0.25">
      <c r="A1735" s="64">
        <v>44592</v>
      </c>
      <c r="B1735" s="65">
        <v>3.1949999999999998</v>
      </c>
    </row>
    <row r="1736" spans="1:2" x14ac:dyDescent="0.25">
      <c r="A1736" s="64">
        <v>44593</v>
      </c>
      <c r="B1736" s="65">
        <v>3.169</v>
      </c>
    </row>
    <row r="1737" spans="1:2" x14ac:dyDescent="0.25">
      <c r="A1737" s="64">
        <v>44594</v>
      </c>
      <c r="B1737" s="65">
        <v>3.16</v>
      </c>
    </row>
    <row r="1738" spans="1:2" x14ac:dyDescent="0.25">
      <c r="A1738" s="64">
        <v>44595</v>
      </c>
      <c r="B1738" s="65">
        <v>3.1859999999999999</v>
      </c>
    </row>
    <row r="1739" spans="1:2" x14ac:dyDescent="0.25">
      <c r="A1739" s="64">
        <v>44596</v>
      </c>
      <c r="B1739" s="65">
        <v>3.1989999999999998</v>
      </c>
    </row>
    <row r="1740" spans="1:2" x14ac:dyDescent="0.25">
      <c r="A1740" s="64">
        <v>44599</v>
      </c>
      <c r="B1740" s="65">
        <v>3.1949999999999998</v>
      </c>
    </row>
    <row r="1741" spans="1:2" x14ac:dyDescent="0.25">
      <c r="A1741" s="64">
        <v>44600</v>
      </c>
      <c r="B1741" s="65">
        <v>3.2240000000000002</v>
      </c>
    </row>
    <row r="1742" spans="1:2" x14ac:dyDescent="0.25">
      <c r="A1742" s="64">
        <v>44601</v>
      </c>
      <c r="B1742" s="65">
        <v>3.2160000000000002</v>
      </c>
    </row>
    <row r="1743" spans="1:2" x14ac:dyDescent="0.25">
      <c r="A1743" s="64">
        <v>44602</v>
      </c>
      <c r="B1743" s="65">
        <v>3.2210000000000001</v>
      </c>
    </row>
    <row r="1744" spans="1:2" x14ac:dyDescent="0.25">
      <c r="A1744" s="64">
        <v>44603</v>
      </c>
      <c r="B1744" s="65">
        <v>3.2349999999999999</v>
      </c>
    </row>
    <row r="1745" spans="1:2" x14ac:dyDescent="0.25">
      <c r="A1745" s="64">
        <v>44606</v>
      </c>
      <c r="B1745" s="65">
        <v>3.262</v>
      </c>
    </row>
    <row r="1746" spans="1:2" x14ac:dyDescent="0.25">
      <c r="A1746" s="64">
        <v>44607</v>
      </c>
      <c r="B1746" s="65">
        <v>3.2250000000000001</v>
      </c>
    </row>
    <row r="1747" spans="1:2" x14ac:dyDescent="0.25">
      <c r="A1747" s="64">
        <v>44608</v>
      </c>
      <c r="B1747" s="65">
        <v>3.1829999999999998</v>
      </c>
    </row>
    <row r="1748" spans="1:2" x14ac:dyDescent="0.25">
      <c r="A1748" s="64">
        <v>44609</v>
      </c>
      <c r="B1748" s="65">
        <v>3.1890000000000001</v>
      </c>
    </row>
    <row r="1749" spans="1:2" x14ac:dyDescent="0.25">
      <c r="A1749" s="64">
        <v>44610</v>
      </c>
      <c r="B1749" s="65">
        <v>3.1930000000000001</v>
      </c>
    </row>
    <row r="1750" spans="1:2" x14ac:dyDescent="0.25">
      <c r="A1750" s="64">
        <v>44613</v>
      </c>
      <c r="B1750" s="65">
        <v>3.21</v>
      </c>
    </row>
    <row r="1751" spans="1:2" x14ac:dyDescent="0.25">
      <c r="A1751" s="64">
        <v>44614</v>
      </c>
      <c r="B1751" s="65">
        <v>3.2189999999999999</v>
      </c>
    </row>
    <row r="1752" spans="1:2" x14ac:dyDescent="0.25">
      <c r="A1752" s="64">
        <v>44615</v>
      </c>
      <c r="B1752" s="65">
        <v>3.2229999999999999</v>
      </c>
    </row>
    <row r="1753" spans="1:2" x14ac:dyDescent="0.25">
      <c r="A1753" s="64">
        <v>44616</v>
      </c>
      <c r="B1753" s="65">
        <v>3.2709999999999999</v>
      </c>
    </row>
    <row r="1754" spans="1:2" x14ac:dyDescent="0.25">
      <c r="A1754" s="64">
        <v>44617</v>
      </c>
      <c r="B1754" s="65">
        <v>3.2589999999999999</v>
      </c>
    </row>
    <row r="1755" spans="1:2" x14ac:dyDescent="0.25">
      <c r="A1755" s="64">
        <v>44620</v>
      </c>
      <c r="B1755" s="65">
        <v>3.238</v>
      </c>
    </row>
    <row r="1756" spans="1:2" x14ac:dyDescent="0.25">
      <c r="A1756" s="64">
        <v>44621</v>
      </c>
      <c r="B1756" s="65">
        <v>3.23</v>
      </c>
    </row>
    <row r="1757" spans="1:2" x14ac:dyDescent="0.25">
      <c r="A1757" s="64">
        <v>44622</v>
      </c>
      <c r="B1757" s="65">
        <v>3.2330000000000001</v>
      </c>
    </row>
    <row r="1758" spans="1:2" x14ac:dyDescent="0.25">
      <c r="A1758" s="64">
        <v>44623</v>
      </c>
      <c r="B1758" s="65">
        <v>3.24</v>
      </c>
    </row>
    <row r="1759" spans="1:2" x14ac:dyDescent="0.25">
      <c r="A1759" s="64">
        <v>44624</v>
      </c>
      <c r="B1759" s="65">
        <v>3.2450000000000001</v>
      </c>
    </row>
    <row r="1760" spans="1:2" x14ac:dyDescent="0.25">
      <c r="A1760" s="64">
        <v>44627</v>
      </c>
      <c r="B1760" s="65">
        <v>3.282</v>
      </c>
    </row>
    <row r="1761" spans="1:2" x14ac:dyDescent="0.25">
      <c r="A1761" s="64">
        <v>44628</v>
      </c>
      <c r="B1761" s="65">
        <v>3.3</v>
      </c>
    </row>
    <row r="1762" spans="1:2" x14ac:dyDescent="0.25">
      <c r="A1762" s="64">
        <v>44629</v>
      </c>
      <c r="B1762" s="65">
        <v>3.2839999999999998</v>
      </c>
    </row>
    <row r="1763" spans="1:2" x14ac:dyDescent="0.25">
      <c r="A1763" s="64">
        <v>44630</v>
      </c>
      <c r="B1763" s="65">
        <v>3.2709999999999999</v>
      </c>
    </row>
    <row r="1764" spans="1:2" x14ac:dyDescent="0.25">
      <c r="A1764" s="64">
        <v>44631</v>
      </c>
      <c r="B1764" s="65">
        <v>3.2639999999999998</v>
      </c>
    </row>
    <row r="1765" spans="1:2" x14ac:dyDescent="0.25">
      <c r="A1765" s="64">
        <v>44634</v>
      </c>
      <c r="B1765" s="65">
        <v>3.2679999999999998</v>
      </c>
    </row>
    <row r="1766" spans="1:2" x14ac:dyDescent="0.25">
      <c r="A1766" s="64">
        <v>44635</v>
      </c>
      <c r="B1766" s="65">
        <v>3.2869999999999999</v>
      </c>
    </row>
    <row r="1767" spans="1:2" x14ac:dyDescent="0.25">
      <c r="A1767" s="64">
        <v>44636</v>
      </c>
      <c r="B1767" s="65">
        <v>3.2629999999999999</v>
      </c>
    </row>
    <row r="1768" spans="1:2" x14ac:dyDescent="0.25">
      <c r="A1768" s="64">
        <v>44641</v>
      </c>
      <c r="B1768" s="65">
        <v>3.2389999999999999</v>
      </c>
    </row>
    <row r="1769" spans="1:2" x14ac:dyDescent="0.25">
      <c r="A1769" s="64">
        <v>44642</v>
      </c>
      <c r="B1769" s="65">
        <v>3.2250000000000001</v>
      </c>
    </row>
    <row r="1770" spans="1:2" x14ac:dyDescent="0.25">
      <c r="A1770" s="64">
        <v>44643</v>
      </c>
      <c r="B1770" s="65">
        <v>3.2309999999999999</v>
      </c>
    </row>
    <row r="1771" spans="1:2" x14ac:dyDescent="0.25">
      <c r="A1771" s="64">
        <v>44644</v>
      </c>
      <c r="B1771" s="65">
        <v>3.2210000000000001</v>
      </c>
    </row>
    <row r="1772" spans="1:2" x14ac:dyDescent="0.25">
      <c r="A1772" s="64">
        <v>44645</v>
      </c>
      <c r="B1772" s="65">
        <v>3.2229999999999999</v>
      </c>
    </row>
    <row r="1773" spans="1:2" x14ac:dyDescent="0.25">
      <c r="A1773" s="64">
        <v>44648</v>
      </c>
      <c r="B1773" s="65">
        <v>3.222</v>
      </c>
    </row>
    <row r="1774" spans="1:2" x14ac:dyDescent="0.25">
      <c r="A1774" s="64">
        <v>44649</v>
      </c>
      <c r="B1774" s="65">
        <v>3.2170000000000001</v>
      </c>
    </row>
    <row r="1775" spans="1:2" x14ac:dyDescent="0.25">
      <c r="A1775" s="64">
        <v>44650</v>
      </c>
      <c r="B1775" s="65">
        <v>3.1880000000000002</v>
      </c>
    </row>
    <row r="1776" spans="1:2" x14ac:dyDescent="0.25">
      <c r="A1776" s="64">
        <v>44651</v>
      </c>
      <c r="B1776" s="65">
        <v>3.1760000000000002</v>
      </c>
    </row>
    <row r="1777" spans="1:2" x14ac:dyDescent="0.25">
      <c r="A1777" s="64">
        <v>44652</v>
      </c>
      <c r="B1777" s="65">
        <v>3.2029999999999998</v>
      </c>
    </row>
    <row r="1778" spans="1:2" x14ac:dyDescent="0.25">
      <c r="A1778" s="64">
        <v>44655</v>
      </c>
      <c r="B1778" s="65">
        <v>3.2090000000000001</v>
      </c>
    </row>
    <row r="1779" spans="1:2" x14ac:dyDescent="0.25">
      <c r="A1779" s="64">
        <v>44656</v>
      </c>
      <c r="B1779" s="65">
        <v>3.2050000000000001</v>
      </c>
    </row>
    <row r="1780" spans="1:2" x14ac:dyDescent="0.25">
      <c r="A1780" s="64">
        <v>44657</v>
      </c>
      <c r="B1780" s="65">
        <v>3.2250000000000001</v>
      </c>
    </row>
    <row r="1781" spans="1:2" x14ac:dyDescent="0.25">
      <c r="A1781" s="64">
        <v>44658</v>
      </c>
      <c r="B1781" s="65">
        <v>3.2280000000000002</v>
      </c>
    </row>
    <row r="1782" spans="1:2" x14ac:dyDescent="0.25">
      <c r="A1782" s="64">
        <v>44659</v>
      </c>
      <c r="B1782" s="65">
        <v>3.2250000000000001</v>
      </c>
    </row>
    <row r="1783" spans="1:2" x14ac:dyDescent="0.25">
      <c r="A1783" s="64">
        <v>44662</v>
      </c>
      <c r="B1783" s="65">
        <v>3.2109999999999999</v>
      </c>
    </row>
    <row r="1784" spans="1:2" x14ac:dyDescent="0.25">
      <c r="A1784" s="64">
        <v>44663</v>
      </c>
      <c r="B1784" s="65">
        <v>3.2149999999999999</v>
      </c>
    </row>
    <row r="1785" spans="1:2" x14ac:dyDescent="0.25">
      <c r="A1785" s="64">
        <v>44664</v>
      </c>
      <c r="B1785" s="65">
        <v>3.2069999999999999</v>
      </c>
    </row>
    <row r="1786" spans="1:2" x14ac:dyDescent="0.25">
      <c r="A1786" s="64">
        <v>44665</v>
      </c>
      <c r="B1786" s="65">
        <v>3.1989999999999998</v>
      </c>
    </row>
    <row r="1787" spans="1:2" x14ac:dyDescent="0.25">
      <c r="A1787" s="64">
        <v>44670</v>
      </c>
      <c r="B1787" s="65">
        <v>3.2360000000000002</v>
      </c>
    </row>
    <row r="1788" spans="1:2" x14ac:dyDescent="0.25">
      <c r="A1788" s="64">
        <v>44671</v>
      </c>
      <c r="B1788" s="65">
        <v>3.2349999999999999</v>
      </c>
    </row>
    <row r="1789" spans="1:2" x14ac:dyDescent="0.25">
      <c r="A1789" s="64">
        <v>44672</v>
      </c>
      <c r="B1789" s="65">
        <v>3.2170000000000001</v>
      </c>
    </row>
    <row r="1790" spans="1:2" x14ac:dyDescent="0.25">
      <c r="A1790" s="64">
        <v>44676</v>
      </c>
      <c r="B1790" s="65">
        <v>3.2909999999999999</v>
      </c>
    </row>
    <row r="1791" spans="1:2" x14ac:dyDescent="0.25">
      <c r="A1791" s="64">
        <v>44677</v>
      </c>
      <c r="B1791" s="65">
        <v>3.2919999999999998</v>
      </c>
    </row>
    <row r="1792" spans="1:2" x14ac:dyDescent="0.25">
      <c r="A1792" s="64">
        <v>44678</v>
      </c>
      <c r="B1792" s="65">
        <v>3.3250000000000002</v>
      </c>
    </row>
    <row r="1793" spans="1:2" x14ac:dyDescent="0.25">
      <c r="A1793" s="64">
        <v>44679</v>
      </c>
      <c r="B1793" s="65">
        <v>3.32</v>
      </c>
    </row>
    <row r="1794" spans="1:2" x14ac:dyDescent="0.25">
      <c r="A1794" s="64">
        <v>44680</v>
      </c>
      <c r="B1794" s="65">
        <v>3.3170000000000002</v>
      </c>
    </row>
    <row r="1795" spans="1:2" x14ac:dyDescent="0.25">
      <c r="A1795" s="64">
        <v>44683</v>
      </c>
      <c r="B1795" s="65">
        <v>3.3519999999999999</v>
      </c>
    </row>
    <row r="1796" spans="1:2" x14ac:dyDescent="0.25">
      <c r="A1796" s="64">
        <v>44684</v>
      </c>
      <c r="B1796" s="65">
        <v>3.3690000000000002</v>
      </c>
    </row>
    <row r="1797" spans="1:2" x14ac:dyDescent="0.25">
      <c r="A1797" s="64">
        <v>44685</v>
      </c>
      <c r="B1797" s="65">
        <v>3.3559999999999999</v>
      </c>
    </row>
    <row r="1798" spans="1:2" x14ac:dyDescent="0.25">
      <c r="A1798" s="64">
        <v>44687</v>
      </c>
      <c r="B1798" s="65">
        <v>3.419</v>
      </c>
    </row>
    <row r="1799" spans="1:2" x14ac:dyDescent="0.25">
      <c r="A1799" s="64">
        <v>44690</v>
      </c>
      <c r="B1799" s="65">
        <v>3.4380000000000002</v>
      </c>
    </row>
    <row r="1800" spans="1:2" x14ac:dyDescent="0.25">
      <c r="A1800" s="64">
        <v>44691</v>
      </c>
      <c r="B1800" s="65">
        <v>3.4630000000000001</v>
      </c>
    </row>
    <row r="1801" spans="1:2" x14ac:dyDescent="0.25">
      <c r="A1801" s="64">
        <v>44692</v>
      </c>
      <c r="B1801" s="65">
        <v>3.4249999999999998</v>
      </c>
    </row>
    <row r="1802" spans="1:2" x14ac:dyDescent="0.25">
      <c r="A1802" s="64">
        <v>44693</v>
      </c>
      <c r="B1802" s="65">
        <v>3.4660000000000002</v>
      </c>
    </row>
    <row r="1803" spans="1:2" x14ac:dyDescent="0.25">
      <c r="A1803" s="64">
        <v>44694</v>
      </c>
      <c r="B1803" s="65">
        <v>3.4119999999999999</v>
      </c>
    </row>
    <row r="1804" spans="1:2" x14ac:dyDescent="0.25">
      <c r="A1804" s="64">
        <v>44697</v>
      </c>
      <c r="B1804" s="65">
        <v>3.419</v>
      </c>
    </row>
    <row r="1805" spans="1:2" x14ac:dyDescent="0.25">
      <c r="A1805" s="64">
        <v>44698</v>
      </c>
      <c r="B1805" s="65">
        <v>3.363</v>
      </c>
    </row>
    <row r="1806" spans="1:2" x14ac:dyDescent="0.25">
      <c r="A1806" s="64">
        <v>44699</v>
      </c>
      <c r="B1806" s="65">
        <v>3.3540000000000001</v>
      </c>
    </row>
    <row r="1807" spans="1:2" x14ac:dyDescent="0.25">
      <c r="A1807" s="64">
        <v>44700</v>
      </c>
      <c r="B1807" s="65">
        <v>3.391</v>
      </c>
    </row>
    <row r="1808" spans="1:2" x14ac:dyDescent="0.25">
      <c r="A1808" s="64">
        <v>44701</v>
      </c>
      <c r="B1808" s="65">
        <v>3.359</v>
      </c>
    </row>
    <row r="1809" spans="1:2" x14ac:dyDescent="0.25">
      <c r="A1809" s="64">
        <v>44704</v>
      </c>
      <c r="B1809" s="65">
        <v>3.3559999999999999</v>
      </c>
    </row>
    <row r="1810" spans="1:2" x14ac:dyDescent="0.25">
      <c r="A1810" s="64">
        <v>44705</v>
      </c>
      <c r="B1810" s="65">
        <v>3.3490000000000002</v>
      </c>
    </row>
    <row r="1811" spans="1:2" x14ac:dyDescent="0.25">
      <c r="A1811" s="64">
        <v>44706</v>
      </c>
      <c r="B1811" s="65">
        <v>3.359</v>
      </c>
    </row>
    <row r="1812" spans="1:2" x14ac:dyDescent="0.25">
      <c r="A1812" s="64">
        <v>44707</v>
      </c>
      <c r="B1812" s="65">
        <v>3.363</v>
      </c>
    </row>
    <row r="1813" spans="1:2" x14ac:dyDescent="0.25">
      <c r="A1813" s="64">
        <v>44708</v>
      </c>
      <c r="B1813" s="65">
        <v>3.355</v>
      </c>
    </row>
    <row r="1814" spans="1:2" x14ac:dyDescent="0.25">
      <c r="A1814" s="64">
        <v>44711</v>
      </c>
      <c r="B1814" s="65">
        <v>3.3159999999999998</v>
      </c>
    </row>
    <row r="1815" spans="1:2" x14ac:dyDescent="0.25">
      <c r="A1815" s="64">
        <v>44712</v>
      </c>
      <c r="B1815" s="65">
        <v>3.3380000000000001</v>
      </c>
    </row>
    <row r="1816" spans="1:2" x14ac:dyDescent="0.25">
      <c r="A1816" s="64">
        <v>44713</v>
      </c>
      <c r="B1816" s="65">
        <v>3.3250000000000002</v>
      </c>
    </row>
    <row r="1817" spans="1:2" x14ac:dyDescent="0.25">
      <c r="A1817" s="64">
        <v>44714</v>
      </c>
      <c r="B1817" s="65">
        <v>3.34</v>
      </c>
    </row>
    <row r="1818" spans="1:2" x14ac:dyDescent="0.25">
      <c r="A1818" s="64">
        <v>44718</v>
      </c>
      <c r="B1818" s="65">
        <v>3.3319999999999999</v>
      </c>
    </row>
    <row r="1819" spans="1:2" x14ac:dyDescent="0.25">
      <c r="A1819" s="64">
        <v>44719</v>
      </c>
      <c r="B1819" s="65">
        <v>3.3380000000000001</v>
      </c>
    </row>
    <row r="1820" spans="1:2" x14ac:dyDescent="0.25">
      <c r="A1820" s="64">
        <v>44720</v>
      </c>
      <c r="B1820" s="65">
        <v>3.339</v>
      </c>
    </row>
    <row r="1821" spans="1:2" x14ac:dyDescent="0.25">
      <c r="A1821" s="64">
        <v>44721</v>
      </c>
      <c r="B1821" s="65">
        <v>3.3380000000000001</v>
      </c>
    </row>
    <row r="1822" spans="1:2" x14ac:dyDescent="0.25">
      <c r="A1822" s="64">
        <v>44722</v>
      </c>
      <c r="B1822" s="65">
        <v>3.375</v>
      </c>
    </row>
    <row r="1823" spans="1:2" x14ac:dyDescent="0.25">
      <c r="A1823" s="64">
        <v>44725</v>
      </c>
      <c r="B1823" s="65">
        <v>3.44</v>
      </c>
    </row>
    <row r="1824" spans="1:2" x14ac:dyDescent="0.25">
      <c r="A1824" s="64">
        <v>44726</v>
      </c>
      <c r="B1824" s="65">
        <v>3.4460000000000002</v>
      </c>
    </row>
    <row r="1825" spans="1:2" x14ac:dyDescent="0.25">
      <c r="A1825" s="64">
        <v>44727</v>
      </c>
      <c r="B1825" s="65">
        <v>3.4540000000000002</v>
      </c>
    </row>
    <row r="1826" spans="1:2" x14ac:dyDescent="0.25">
      <c r="A1826" s="64">
        <v>44728</v>
      </c>
      <c r="B1826" s="65">
        <v>3.4630000000000001</v>
      </c>
    </row>
    <row r="1827" spans="1:2" x14ac:dyDescent="0.25">
      <c r="A1827" s="64">
        <v>44729</v>
      </c>
      <c r="B1827" s="65">
        <v>3.46</v>
      </c>
    </row>
    <row r="1828" spans="1:2" x14ac:dyDescent="0.25">
      <c r="A1828" s="64">
        <v>44732</v>
      </c>
      <c r="B1828" s="65">
        <v>3.4550000000000001</v>
      </c>
    </row>
    <row r="1829" spans="1:2" x14ac:dyDescent="0.25">
      <c r="A1829" s="64">
        <v>44733</v>
      </c>
      <c r="B1829" s="65">
        <v>3.4540000000000002</v>
      </c>
    </row>
    <row r="1830" spans="1:2" x14ac:dyDescent="0.25">
      <c r="A1830" s="64">
        <v>44734</v>
      </c>
      <c r="B1830" s="65">
        <v>3.464</v>
      </c>
    </row>
    <row r="1831" spans="1:2" x14ac:dyDescent="0.25">
      <c r="A1831" s="64">
        <v>44735</v>
      </c>
      <c r="B1831" s="65">
        <v>3.4470000000000001</v>
      </c>
    </row>
    <row r="1832" spans="1:2" x14ac:dyDescent="0.25">
      <c r="A1832" s="64">
        <v>44736</v>
      </c>
      <c r="B1832" s="65">
        <v>3.4420000000000002</v>
      </c>
    </row>
    <row r="1833" spans="1:2" x14ac:dyDescent="0.25">
      <c r="A1833" s="64">
        <v>44739</v>
      </c>
      <c r="B1833" s="65">
        <v>3.3969999999999998</v>
      </c>
    </row>
    <row r="1834" spans="1:2" x14ac:dyDescent="0.25">
      <c r="A1834" s="64">
        <v>44740</v>
      </c>
      <c r="B1834" s="65">
        <v>3.4359999999999999</v>
      </c>
    </row>
    <row r="1835" spans="1:2" x14ac:dyDescent="0.25">
      <c r="A1835" s="64">
        <v>44741</v>
      </c>
      <c r="B1835" s="65">
        <v>3.45</v>
      </c>
    </row>
    <row r="1836" spans="1:2" x14ac:dyDescent="0.25">
      <c r="A1836" s="64">
        <v>44742</v>
      </c>
      <c r="B1836" s="65">
        <v>3.5</v>
      </c>
    </row>
    <row r="1837" spans="1:2" x14ac:dyDescent="0.25">
      <c r="A1837" s="64">
        <v>44743</v>
      </c>
      <c r="B1837" s="65">
        <v>3.5259999999999998</v>
      </c>
    </row>
    <row r="1838" spans="1:2" x14ac:dyDescent="0.25">
      <c r="A1838" s="64">
        <v>44746</v>
      </c>
      <c r="B1838" s="65">
        <v>3.496</v>
      </c>
    </row>
    <row r="1839" spans="1:2" x14ac:dyDescent="0.25">
      <c r="A1839" s="64">
        <v>44747</v>
      </c>
      <c r="B1839" s="65">
        <v>3.5190000000000001</v>
      </c>
    </row>
    <row r="1840" spans="1:2" x14ac:dyDescent="0.25">
      <c r="A1840" s="64">
        <v>44748</v>
      </c>
      <c r="B1840" s="65">
        <v>3.5129999999999999</v>
      </c>
    </row>
    <row r="1841" spans="1:2" x14ac:dyDescent="0.25">
      <c r="A1841" s="64">
        <v>44749</v>
      </c>
      <c r="B1841" s="65">
        <v>3.4910000000000001</v>
      </c>
    </row>
    <row r="1842" spans="1:2" x14ac:dyDescent="0.25">
      <c r="A1842" s="64">
        <v>44750</v>
      </c>
      <c r="B1842" s="65">
        <v>3.48</v>
      </c>
    </row>
    <row r="1843" spans="1:2" x14ac:dyDescent="0.25">
      <c r="A1843" s="64">
        <v>44753</v>
      </c>
      <c r="B1843" s="65">
        <v>3.4740000000000002</v>
      </c>
    </row>
    <row r="1844" spans="1:2" x14ac:dyDescent="0.25">
      <c r="A1844" s="64">
        <v>44754</v>
      </c>
      <c r="B1844" s="65">
        <v>3.484</v>
      </c>
    </row>
    <row r="1845" spans="1:2" x14ac:dyDescent="0.25">
      <c r="A1845" s="64">
        <v>44755</v>
      </c>
      <c r="B1845" s="65">
        <v>3.47</v>
      </c>
    </row>
    <row r="1846" spans="1:2" x14ac:dyDescent="0.25">
      <c r="A1846" s="64">
        <v>44756</v>
      </c>
      <c r="B1846" s="65">
        <v>3.472</v>
      </c>
    </row>
    <row r="1847" spans="1:2" x14ac:dyDescent="0.25">
      <c r="A1847" s="64">
        <v>44757</v>
      </c>
      <c r="B1847" s="65">
        <v>3.4820000000000002</v>
      </c>
    </row>
    <row r="1848" spans="1:2" x14ac:dyDescent="0.25">
      <c r="A1848" s="64">
        <v>44760</v>
      </c>
      <c r="B1848" s="65">
        <v>3.4550000000000001</v>
      </c>
    </row>
    <row r="1849" spans="1:2" x14ac:dyDescent="0.25">
      <c r="A1849" s="64">
        <v>44761</v>
      </c>
      <c r="B1849" s="65">
        <v>3.4350000000000001</v>
      </c>
    </row>
    <row r="1850" spans="1:2" x14ac:dyDescent="0.25">
      <c r="A1850" s="64">
        <v>44762</v>
      </c>
      <c r="B1850" s="65">
        <v>3.4470000000000001</v>
      </c>
    </row>
    <row r="1851" spans="1:2" x14ac:dyDescent="0.25">
      <c r="A1851" s="64">
        <v>44763</v>
      </c>
      <c r="B1851" s="65">
        <v>3.4550000000000001</v>
      </c>
    </row>
    <row r="1852" spans="1:2" x14ac:dyDescent="0.25">
      <c r="A1852" s="64">
        <v>44764</v>
      </c>
      <c r="B1852" s="65">
        <v>3.4409999999999998</v>
      </c>
    </row>
    <row r="1853" spans="1:2" x14ac:dyDescent="0.25">
      <c r="A1853" s="64">
        <v>44767</v>
      </c>
      <c r="B1853" s="65">
        <v>3.44</v>
      </c>
    </row>
    <row r="1854" spans="1:2" x14ac:dyDescent="0.25">
      <c r="A1854" s="64">
        <v>44768</v>
      </c>
      <c r="B1854" s="65">
        <v>3.4449999999999998</v>
      </c>
    </row>
    <row r="1855" spans="1:2" x14ac:dyDescent="0.25">
      <c r="A1855" s="64">
        <v>44769</v>
      </c>
      <c r="B1855" s="65">
        <v>3.427</v>
      </c>
    </row>
    <row r="1856" spans="1:2" x14ac:dyDescent="0.25">
      <c r="A1856" s="64">
        <v>44770</v>
      </c>
      <c r="B1856" s="65">
        <v>3.4329999999999998</v>
      </c>
    </row>
    <row r="1857" spans="1:2" x14ac:dyDescent="0.25">
      <c r="A1857" s="64">
        <v>44771</v>
      </c>
      <c r="B1857" s="65">
        <v>3.391</v>
      </c>
    </row>
    <row r="1858" spans="1:2" x14ac:dyDescent="0.25">
      <c r="A1858" s="64">
        <v>44774</v>
      </c>
      <c r="B1858" s="65">
        <v>3.3820000000000001</v>
      </c>
    </row>
    <row r="1859" spans="1:2" x14ac:dyDescent="0.25">
      <c r="A1859" s="64">
        <v>44775</v>
      </c>
      <c r="B1859" s="65">
        <v>3.367</v>
      </c>
    </row>
    <row r="1860" spans="1:2" x14ac:dyDescent="0.25">
      <c r="A1860" s="64">
        <v>44776</v>
      </c>
      <c r="B1860" s="65">
        <v>3.3660000000000001</v>
      </c>
    </row>
    <row r="1861" spans="1:2" x14ac:dyDescent="0.25">
      <c r="A1861" s="64">
        <v>44777</v>
      </c>
      <c r="B1861" s="65">
        <v>3.35</v>
      </c>
    </row>
    <row r="1862" spans="1:2" x14ac:dyDescent="0.25">
      <c r="A1862" s="64">
        <v>44778</v>
      </c>
      <c r="B1862" s="65">
        <v>3.335</v>
      </c>
    </row>
    <row r="1863" spans="1:2" x14ac:dyDescent="0.25">
      <c r="A1863" s="64">
        <v>44781</v>
      </c>
      <c r="B1863" s="65">
        <v>3.327</v>
      </c>
    </row>
    <row r="1864" spans="1:2" x14ac:dyDescent="0.25">
      <c r="A1864" s="64">
        <v>44782</v>
      </c>
      <c r="B1864" s="65">
        <v>3.3069999999999999</v>
      </c>
    </row>
    <row r="1865" spans="1:2" x14ac:dyDescent="0.25">
      <c r="A1865" s="64">
        <v>44783</v>
      </c>
      <c r="B1865" s="65">
        <v>3.2909999999999999</v>
      </c>
    </row>
    <row r="1866" spans="1:2" x14ac:dyDescent="0.25">
      <c r="A1866" s="64">
        <v>44784</v>
      </c>
      <c r="B1866" s="65">
        <v>3.2589999999999999</v>
      </c>
    </row>
    <row r="1867" spans="1:2" x14ac:dyDescent="0.25">
      <c r="A1867" s="64">
        <v>44785</v>
      </c>
      <c r="B1867" s="65">
        <v>3.2410000000000001</v>
      </c>
    </row>
    <row r="1868" spans="1:2" x14ac:dyDescent="0.25">
      <c r="A1868" s="64">
        <v>44788</v>
      </c>
      <c r="B1868" s="65">
        <v>3.2650000000000001</v>
      </c>
    </row>
    <row r="1869" spans="1:2" x14ac:dyDescent="0.25">
      <c r="A1869" s="64">
        <v>44789</v>
      </c>
      <c r="B1869" s="65">
        <v>3.2730000000000001</v>
      </c>
    </row>
    <row r="1870" spans="1:2" x14ac:dyDescent="0.25">
      <c r="A1870" s="64">
        <v>44790</v>
      </c>
      <c r="B1870" s="65">
        <v>3.2589999999999999</v>
      </c>
    </row>
    <row r="1871" spans="1:2" x14ac:dyDescent="0.25">
      <c r="A1871" s="64">
        <v>44791</v>
      </c>
      <c r="B1871" s="65">
        <v>3.2429999999999999</v>
      </c>
    </row>
    <row r="1872" spans="1:2" x14ac:dyDescent="0.25">
      <c r="A1872" s="64">
        <v>44792</v>
      </c>
      <c r="B1872" s="65">
        <v>3.2559999999999998</v>
      </c>
    </row>
    <row r="1873" spans="1:2" x14ac:dyDescent="0.25">
      <c r="A1873" s="64">
        <v>44795</v>
      </c>
      <c r="B1873" s="65">
        <v>3.282</v>
      </c>
    </row>
    <row r="1874" spans="1:2" x14ac:dyDescent="0.25">
      <c r="A1874" s="64">
        <v>44796</v>
      </c>
      <c r="B1874" s="65">
        <v>3.2810000000000001</v>
      </c>
    </row>
    <row r="1875" spans="1:2" x14ac:dyDescent="0.25">
      <c r="A1875" s="64">
        <v>44797</v>
      </c>
      <c r="B1875" s="65">
        <v>3.278</v>
      </c>
    </row>
    <row r="1876" spans="1:2" x14ac:dyDescent="0.25">
      <c r="A1876" s="64">
        <v>44798</v>
      </c>
      <c r="B1876" s="65">
        <v>3.2869999999999999</v>
      </c>
    </row>
    <row r="1877" spans="1:2" x14ac:dyDescent="0.25">
      <c r="A1877" s="64">
        <v>44799</v>
      </c>
      <c r="B1877" s="65">
        <v>3.2589999999999999</v>
      </c>
    </row>
    <row r="1878" spans="1:2" x14ac:dyDescent="0.25">
      <c r="A1878" s="64">
        <v>44802</v>
      </c>
      <c r="B1878" s="65">
        <v>3.319</v>
      </c>
    </row>
    <row r="1879" spans="1:2" x14ac:dyDescent="0.25">
      <c r="A1879" s="64">
        <v>44803</v>
      </c>
      <c r="B1879" s="65">
        <v>3.3050000000000002</v>
      </c>
    </row>
    <row r="1880" spans="1:2" x14ac:dyDescent="0.25">
      <c r="A1880" s="64">
        <v>44804</v>
      </c>
      <c r="B1880" s="65">
        <v>3.3410000000000002</v>
      </c>
    </row>
    <row r="1881" spans="1:2" x14ac:dyDescent="0.25">
      <c r="A1881" s="64">
        <v>44805</v>
      </c>
      <c r="B1881" s="65">
        <v>3.3639999999999999</v>
      </c>
    </row>
    <row r="1882" spans="1:2" x14ac:dyDescent="0.25">
      <c r="A1882" s="64">
        <v>44806</v>
      </c>
      <c r="B1882" s="65">
        <v>3.375</v>
      </c>
    </row>
    <row r="1883" spans="1:2" x14ac:dyDescent="0.25">
      <c r="A1883" s="64">
        <v>44809</v>
      </c>
      <c r="B1883" s="65">
        <v>3.415</v>
      </c>
    </row>
    <row r="1884" spans="1:2" x14ac:dyDescent="0.25">
      <c r="A1884" s="64">
        <v>44810</v>
      </c>
      <c r="B1884" s="65">
        <v>3.4159999999999999</v>
      </c>
    </row>
    <row r="1885" spans="1:2" x14ac:dyDescent="0.25">
      <c r="A1885" s="64">
        <v>44811</v>
      </c>
      <c r="B1885" s="65">
        <v>3.4340000000000002</v>
      </c>
    </row>
    <row r="1886" spans="1:2" x14ac:dyDescent="0.25">
      <c r="A1886" s="64">
        <v>44812</v>
      </c>
      <c r="B1886" s="65">
        <v>3.4249999999999998</v>
      </c>
    </row>
    <row r="1887" spans="1:2" x14ac:dyDescent="0.25">
      <c r="A1887" s="64">
        <v>44813</v>
      </c>
      <c r="B1887" s="65">
        <v>3.4169999999999998</v>
      </c>
    </row>
    <row r="1888" spans="1:2" x14ac:dyDescent="0.25">
      <c r="A1888" s="64">
        <v>44816</v>
      </c>
      <c r="B1888" s="65">
        <v>3.3919999999999999</v>
      </c>
    </row>
    <row r="1889" spans="1:2" x14ac:dyDescent="0.25">
      <c r="A1889" s="64">
        <v>44817</v>
      </c>
      <c r="B1889" s="65">
        <v>3.3540000000000001</v>
      </c>
    </row>
    <row r="1890" spans="1:2" x14ac:dyDescent="0.25">
      <c r="A1890" s="64">
        <v>44818</v>
      </c>
      <c r="B1890" s="65">
        <v>3.4359999999999999</v>
      </c>
    </row>
    <row r="1891" spans="1:2" x14ac:dyDescent="0.25">
      <c r="A1891" s="64">
        <v>44819</v>
      </c>
      <c r="B1891" s="65">
        <v>3.4420000000000002</v>
      </c>
    </row>
    <row r="1892" spans="1:2" x14ac:dyDescent="0.25">
      <c r="A1892" s="64">
        <v>44820</v>
      </c>
      <c r="B1892" s="65">
        <v>3.444</v>
      </c>
    </row>
    <row r="1893" spans="1:2" x14ac:dyDescent="0.25">
      <c r="A1893" s="64">
        <v>44823</v>
      </c>
      <c r="B1893" s="65">
        <v>3.4489999999999998</v>
      </c>
    </row>
    <row r="1894" spans="1:2" x14ac:dyDescent="0.25">
      <c r="A1894" s="64">
        <v>44824</v>
      </c>
      <c r="B1894" s="65">
        <v>3.4390000000000001</v>
      </c>
    </row>
    <row r="1895" spans="1:2" x14ac:dyDescent="0.25">
      <c r="A1895" s="64">
        <v>44825</v>
      </c>
      <c r="B1895" s="65">
        <v>3.464</v>
      </c>
    </row>
    <row r="1896" spans="1:2" x14ac:dyDescent="0.25">
      <c r="A1896" s="64">
        <v>44826</v>
      </c>
      <c r="B1896" s="65">
        <v>3.4740000000000002</v>
      </c>
    </row>
    <row r="1897" spans="1:2" x14ac:dyDescent="0.25">
      <c r="A1897" s="64">
        <v>44827</v>
      </c>
      <c r="B1897" s="65">
        <v>3.4889999999999999</v>
      </c>
    </row>
    <row r="1898" spans="1:2" x14ac:dyDescent="0.25">
      <c r="A1898" s="64">
        <v>44832</v>
      </c>
      <c r="B1898" s="65">
        <v>3.536</v>
      </c>
    </row>
    <row r="1899" spans="1:2" x14ac:dyDescent="0.25">
      <c r="A1899" s="64">
        <v>44833</v>
      </c>
      <c r="B1899" s="65">
        <v>3.536</v>
      </c>
    </row>
    <row r="1900" spans="1:2" x14ac:dyDescent="0.25">
      <c r="A1900" s="64">
        <v>44834</v>
      </c>
      <c r="B1900" s="65">
        <v>3.5430000000000001</v>
      </c>
    </row>
    <row r="1901" spans="1:2" x14ac:dyDescent="0.25">
      <c r="A1901" s="64">
        <v>44837</v>
      </c>
      <c r="B1901" s="65">
        <v>3.5830000000000002</v>
      </c>
    </row>
    <row r="1902" spans="1:2" x14ac:dyDescent="0.25">
      <c r="A1902" s="64">
        <v>44840</v>
      </c>
      <c r="B1902" s="65">
        <v>3.5379999999999998</v>
      </c>
    </row>
    <row r="1903" spans="1:2" x14ac:dyDescent="0.25">
      <c r="A1903" s="64">
        <v>44841</v>
      </c>
      <c r="B1903" s="65">
        <v>3.5249999999999999</v>
      </c>
    </row>
    <row r="1904" spans="1:2" x14ac:dyDescent="0.25">
      <c r="A1904" s="64">
        <v>44846</v>
      </c>
      <c r="B1904" s="65">
        <v>3.5649999999999999</v>
      </c>
    </row>
    <row r="1905" spans="1:2" x14ac:dyDescent="0.25">
      <c r="A1905" s="64">
        <v>44847</v>
      </c>
      <c r="B1905" s="65">
        <v>3.5760000000000001</v>
      </c>
    </row>
    <row r="1906" spans="1:2" x14ac:dyDescent="0.25">
      <c r="A1906" s="64">
        <v>44848</v>
      </c>
      <c r="B1906" s="65">
        <v>3.5470000000000002</v>
      </c>
    </row>
    <row r="1907" spans="1:2" x14ac:dyDescent="0.25">
      <c r="A1907" s="64">
        <v>44852</v>
      </c>
      <c r="B1907" s="65">
        <v>3.5329999999999999</v>
      </c>
    </row>
    <row r="1908" spans="1:2" x14ac:dyDescent="0.25">
      <c r="A1908" s="64">
        <v>44853</v>
      </c>
      <c r="B1908" s="65">
        <v>3.5409999999999999</v>
      </c>
    </row>
    <row r="1909" spans="1:2" x14ac:dyDescent="0.25">
      <c r="A1909" s="64">
        <v>44854</v>
      </c>
      <c r="B1909" s="65">
        <v>3.5510000000000002</v>
      </c>
    </row>
    <row r="1910" spans="1:2" x14ac:dyDescent="0.25">
      <c r="A1910" s="64">
        <v>44855</v>
      </c>
      <c r="B1910" s="65">
        <v>3.56</v>
      </c>
    </row>
    <row r="1911" spans="1:2" x14ac:dyDescent="0.25">
      <c r="A1911" s="64">
        <v>44858</v>
      </c>
      <c r="B1911" s="65">
        <v>3.5569999999999999</v>
      </c>
    </row>
    <row r="1912" spans="1:2" x14ac:dyDescent="0.25">
      <c r="A1912" s="64">
        <v>44859</v>
      </c>
      <c r="B1912" s="65">
        <v>3.5590000000000002</v>
      </c>
    </row>
    <row r="1913" spans="1:2" x14ac:dyDescent="0.25">
      <c r="A1913" s="64">
        <v>44860</v>
      </c>
      <c r="B1913" s="65">
        <v>3.5009999999999999</v>
      </c>
    </row>
    <row r="1914" spans="1:2" x14ac:dyDescent="0.25">
      <c r="A1914" s="64">
        <v>44861</v>
      </c>
      <c r="B1914" s="65">
        <v>3.5249999999999999</v>
      </c>
    </row>
    <row r="1915" spans="1:2" x14ac:dyDescent="0.25">
      <c r="A1915" s="64">
        <v>44862</v>
      </c>
      <c r="B1915" s="65">
        <v>3.544</v>
      </c>
    </row>
    <row r="1916" spans="1:2" x14ac:dyDescent="0.25">
      <c r="A1916" s="64">
        <v>44865</v>
      </c>
      <c r="B1916" s="65">
        <v>3.53</v>
      </c>
    </row>
    <row r="1917" spans="1:2" x14ac:dyDescent="0.25">
      <c r="A1917" s="64">
        <v>44867</v>
      </c>
      <c r="B1917" s="65">
        <v>3.54</v>
      </c>
    </row>
    <row r="1918" spans="1:2" x14ac:dyDescent="0.25">
      <c r="A1918" s="64">
        <v>44868</v>
      </c>
      <c r="B1918" s="65">
        <v>3.569</v>
      </c>
    </row>
    <row r="1919" spans="1:2" x14ac:dyDescent="0.25">
      <c r="A1919" s="64">
        <v>44869</v>
      </c>
      <c r="B1919" s="65">
        <v>3.5640000000000001</v>
      </c>
    </row>
    <row r="1920" spans="1:2" x14ac:dyDescent="0.25">
      <c r="A1920" s="64">
        <v>44872</v>
      </c>
      <c r="B1920" s="65">
        <v>3.54</v>
      </c>
    </row>
    <row r="1921" spans="1:2" x14ac:dyDescent="0.25">
      <c r="A1921" s="64">
        <v>44873</v>
      </c>
      <c r="B1921" s="65">
        <v>3.532</v>
      </c>
    </row>
    <row r="1922" spans="1:2" x14ac:dyDescent="0.25">
      <c r="A1922" s="64">
        <v>44874</v>
      </c>
      <c r="B1922" s="65">
        <v>3.5430000000000001</v>
      </c>
    </row>
    <row r="1923" spans="1:2" x14ac:dyDescent="0.25">
      <c r="A1923" s="64">
        <v>44875</v>
      </c>
      <c r="B1923" s="65">
        <v>3.5630000000000002</v>
      </c>
    </row>
    <row r="1924" spans="1:2" x14ac:dyDescent="0.25">
      <c r="A1924" s="64">
        <v>44876</v>
      </c>
      <c r="B1924" s="65">
        <v>3.4510000000000001</v>
      </c>
    </row>
    <row r="1925" spans="1:2" x14ac:dyDescent="0.25">
      <c r="A1925" s="64">
        <v>44879</v>
      </c>
      <c r="B1925" s="65">
        <v>3.4380000000000002</v>
      </c>
    </row>
    <row r="1926" spans="1:2" x14ac:dyDescent="0.25">
      <c r="A1926" s="64">
        <v>44880</v>
      </c>
      <c r="B1926" s="65">
        <v>3.4350000000000001</v>
      </c>
    </row>
    <row r="1927" spans="1:2" x14ac:dyDescent="0.25">
      <c r="A1927" s="64">
        <v>44881</v>
      </c>
      <c r="B1927" s="65">
        <v>3.4209999999999998</v>
      </c>
    </row>
    <row r="1928" spans="1:2" x14ac:dyDescent="0.25">
      <c r="A1928" s="64">
        <v>44882</v>
      </c>
      <c r="B1928" s="65">
        <v>3.4569999999999999</v>
      </c>
    </row>
    <row r="1929" spans="1:2" x14ac:dyDescent="0.25">
      <c r="A1929" s="64">
        <v>44883</v>
      </c>
      <c r="B1929" s="65">
        <v>3.4769999999999999</v>
      </c>
    </row>
    <row r="1930" spans="1:2" x14ac:dyDescent="0.25">
      <c r="A1930" s="64">
        <v>44886</v>
      </c>
      <c r="B1930" s="65">
        <v>3.464</v>
      </c>
    </row>
    <row r="1931" spans="1:2" x14ac:dyDescent="0.25">
      <c r="A1931" s="64">
        <v>44887</v>
      </c>
      <c r="B1931" s="65">
        <v>3.4750000000000001</v>
      </c>
    </row>
    <row r="1932" spans="1:2" x14ac:dyDescent="0.25">
      <c r="A1932" s="64">
        <v>44888</v>
      </c>
      <c r="B1932" s="65">
        <v>3.4529999999999998</v>
      </c>
    </row>
    <row r="1933" spans="1:2" x14ac:dyDescent="0.25">
      <c r="A1933" s="64">
        <v>44889</v>
      </c>
      <c r="B1933" s="65">
        <v>3.42</v>
      </c>
    </row>
    <row r="1934" spans="1:2" x14ac:dyDescent="0.25">
      <c r="A1934" s="64">
        <v>44890</v>
      </c>
      <c r="B1934" s="65">
        <v>3.419</v>
      </c>
    </row>
    <row r="1935" spans="1:2" x14ac:dyDescent="0.25">
      <c r="A1935" s="64">
        <v>44893</v>
      </c>
      <c r="B1935" s="65">
        <v>3.4380000000000002</v>
      </c>
    </row>
    <row r="1936" spans="1:2" x14ac:dyDescent="0.25">
      <c r="A1936" s="64">
        <v>44894</v>
      </c>
      <c r="B1936" s="65">
        <v>3.431</v>
      </c>
    </row>
    <row r="1937" spans="1:2" x14ac:dyDescent="0.25">
      <c r="A1937" s="64">
        <v>44895</v>
      </c>
      <c r="B1937" s="65">
        <v>3.4409999999999998</v>
      </c>
    </row>
    <row r="1938" spans="1:2" x14ac:dyDescent="0.25">
      <c r="A1938" s="64">
        <v>44896</v>
      </c>
      <c r="B1938" s="65">
        <v>3.4140000000000001</v>
      </c>
    </row>
    <row r="1939" spans="1:2" x14ac:dyDescent="0.25">
      <c r="A1939" s="64">
        <v>44897</v>
      </c>
      <c r="B1939" s="65">
        <v>3.379</v>
      </c>
    </row>
    <row r="1940" spans="1:2" x14ac:dyDescent="0.25">
      <c r="A1940" s="64">
        <v>44900</v>
      </c>
      <c r="B1940" s="65">
        <v>3.3860000000000001</v>
      </c>
    </row>
    <row r="1941" spans="1:2" x14ac:dyDescent="0.25">
      <c r="A1941" s="64">
        <v>44901</v>
      </c>
      <c r="B1941" s="65">
        <v>3.4079999999999999</v>
      </c>
    </row>
    <row r="1942" spans="1:2" x14ac:dyDescent="0.25">
      <c r="A1942" s="64">
        <v>44902</v>
      </c>
      <c r="B1942" s="65">
        <v>3.4449999999999998</v>
      </c>
    </row>
    <row r="1943" spans="1:2" x14ac:dyDescent="0.25">
      <c r="A1943" s="64">
        <v>44903</v>
      </c>
      <c r="B1943" s="65">
        <v>3.4409999999999998</v>
      </c>
    </row>
    <row r="1944" spans="1:2" x14ac:dyDescent="0.25">
      <c r="A1944" s="64">
        <v>44904</v>
      </c>
      <c r="B1944" s="65">
        <v>3.42</v>
      </c>
    </row>
    <row r="1945" spans="1:2" x14ac:dyDescent="0.25">
      <c r="A1945" s="64">
        <v>44907</v>
      </c>
      <c r="B1945" s="65">
        <v>3.4279999999999999</v>
      </c>
    </row>
    <row r="1946" spans="1:2" x14ac:dyDescent="0.25">
      <c r="A1946" s="64">
        <v>44908</v>
      </c>
      <c r="B1946" s="65">
        <v>3.4329999999999998</v>
      </c>
    </row>
    <row r="1947" spans="1:2" x14ac:dyDescent="0.25">
      <c r="A1947" s="64">
        <v>44909</v>
      </c>
      <c r="B1947" s="65">
        <v>3.41</v>
      </c>
    </row>
    <row r="1948" spans="1:2" x14ac:dyDescent="0.25">
      <c r="A1948" s="64">
        <v>44910</v>
      </c>
      <c r="B1948" s="65">
        <v>3.4249999999999998</v>
      </c>
    </row>
    <row r="1949" spans="1:2" x14ac:dyDescent="0.25">
      <c r="A1949" s="64">
        <v>44911</v>
      </c>
      <c r="B1949" s="65">
        <v>3.4510000000000001</v>
      </c>
    </row>
    <row r="1950" spans="1:2" x14ac:dyDescent="0.25">
      <c r="A1950" s="64">
        <v>44914</v>
      </c>
      <c r="B1950" s="65">
        <v>3.4409999999999998</v>
      </c>
    </row>
    <row r="1951" spans="1:2" x14ac:dyDescent="0.25">
      <c r="A1951" s="64">
        <v>44915</v>
      </c>
      <c r="B1951" s="65">
        <v>3.4689999999999999</v>
      </c>
    </row>
    <row r="1952" spans="1:2" x14ac:dyDescent="0.25">
      <c r="A1952" s="64">
        <v>44916</v>
      </c>
      <c r="B1952" s="65">
        <v>3.4769999999999999</v>
      </c>
    </row>
    <row r="1953" spans="1:3" x14ac:dyDescent="0.25">
      <c r="A1953" s="64">
        <v>44917</v>
      </c>
      <c r="B1953" s="65">
        <v>3.4769999999999999</v>
      </c>
    </row>
    <row r="1954" spans="1:3" x14ac:dyDescent="0.25">
      <c r="A1954" s="64">
        <v>44918</v>
      </c>
      <c r="B1954" s="65">
        <v>3.4929999999999999</v>
      </c>
    </row>
    <row r="1955" spans="1:3" x14ac:dyDescent="0.25">
      <c r="A1955" s="64">
        <v>44922</v>
      </c>
      <c r="B1955" s="65">
        <v>3.512</v>
      </c>
    </row>
    <row r="1956" spans="1:3" x14ac:dyDescent="0.25">
      <c r="A1956" s="64">
        <v>44923</v>
      </c>
      <c r="B1956" s="65">
        <v>3.524</v>
      </c>
    </row>
    <row r="1957" spans="1:3" x14ac:dyDescent="0.25">
      <c r="A1957" s="64">
        <v>44924</v>
      </c>
      <c r="B1957" s="65">
        <v>3.5310000000000001</v>
      </c>
    </row>
    <row r="1958" spans="1:3" x14ac:dyDescent="0.25">
      <c r="A1958" s="64">
        <v>44925</v>
      </c>
      <c r="B1958" s="65">
        <v>3.5190000000000001</v>
      </c>
    </row>
    <row r="1959" spans="1:3" x14ac:dyDescent="0.25">
      <c r="A1959" s="64">
        <v>44929</v>
      </c>
      <c r="B1959" s="65">
        <v>3.532</v>
      </c>
      <c r="C1959" s="66">
        <v>3.3575428571428567</v>
      </c>
    </row>
    <row r="1960" spans="1:3" x14ac:dyDescent="0.25">
      <c r="A1960" s="64">
        <v>44930</v>
      </c>
      <c r="B1960" s="65">
        <v>3.5270000000000001</v>
      </c>
    </row>
    <row r="1961" spans="1:3" x14ac:dyDescent="0.25">
      <c r="A1961" s="64">
        <v>44931</v>
      </c>
      <c r="B1961" s="65">
        <v>3.5289999999999999</v>
      </c>
    </row>
    <row r="1962" spans="1:3" x14ac:dyDescent="0.25">
      <c r="A1962" s="64">
        <v>44932</v>
      </c>
      <c r="B1962" s="65">
        <v>3.556</v>
      </c>
    </row>
    <row r="1963" spans="1:3" x14ac:dyDescent="0.25">
      <c r="A1963" s="64">
        <v>44935</v>
      </c>
      <c r="B1963" s="65">
        <v>3.496</v>
      </c>
    </row>
    <row r="1964" spans="1:3" x14ac:dyDescent="0.25">
      <c r="A1964" s="64">
        <v>44936</v>
      </c>
      <c r="B1964" s="65">
        <v>3.48</v>
      </c>
    </row>
    <row r="1965" spans="1:3" x14ac:dyDescent="0.25">
      <c r="A1965" s="64">
        <v>44937</v>
      </c>
      <c r="B1965" s="65">
        <v>3.4580000000000002</v>
      </c>
    </row>
    <row r="1966" spans="1:3" x14ac:dyDescent="0.25">
      <c r="A1966" s="64">
        <v>44938</v>
      </c>
      <c r="B1966" s="65">
        <v>3.4289999999999998</v>
      </c>
    </row>
    <row r="1967" spans="1:3" x14ac:dyDescent="0.25">
      <c r="A1967" s="64">
        <v>44939</v>
      </c>
      <c r="B1967" s="65">
        <v>3.41</v>
      </c>
    </row>
    <row r="1968" spans="1:3" x14ac:dyDescent="0.25">
      <c r="A1968" s="64">
        <v>44942</v>
      </c>
      <c r="B1968" s="65">
        <v>3.4169999999999998</v>
      </c>
    </row>
    <row r="1969" spans="1:2" x14ac:dyDescent="0.25">
      <c r="A1969" s="64">
        <v>44943</v>
      </c>
      <c r="B1969" s="65">
        <v>3.4180000000000001</v>
      </c>
    </row>
    <row r="1970" spans="1:2" x14ac:dyDescent="0.25">
      <c r="A1970" s="64">
        <v>44944</v>
      </c>
      <c r="B1970" s="65">
        <v>3.3809999999999998</v>
      </c>
    </row>
    <row r="1971" spans="1:2" x14ac:dyDescent="0.25">
      <c r="A1971" s="64">
        <v>44945</v>
      </c>
      <c r="B1971" s="65">
        <v>3.4079999999999999</v>
      </c>
    </row>
    <row r="1972" spans="1:2" x14ac:dyDescent="0.25">
      <c r="A1972" s="64">
        <v>44946</v>
      </c>
      <c r="B1972" s="65">
        <v>3.407</v>
      </c>
    </row>
    <row r="1973" spans="1:2" x14ac:dyDescent="0.25">
      <c r="A1973" s="64">
        <v>44949</v>
      </c>
      <c r="B1973" s="65">
        <v>3.38</v>
      </c>
    </row>
    <row r="1974" spans="1:2" x14ac:dyDescent="0.25">
      <c r="A1974" s="64">
        <v>44950</v>
      </c>
      <c r="B1974" s="65">
        <v>3.3730000000000002</v>
      </c>
    </row>
    <row r="1975" spans="1:2" x14ac:dyDescent="0.25">
      <c r="A1975" s="64">
        <v>44951</v>
      </c>
      <c r="B1975" s="65">
        <v>3.37</v>
      </c>
    </row>
    <row r="1976" spans="1:2" x14ac:dyDescent="0.25">
      <c r="A1976" s="64">
        <v>44952</v>
      </c>
      <c r="B1976" s="65">
        <v>3.399</v>
      </c>
    </row>
    <row r="1977" spans="1:2" x14ac:dyDescent="0.25">
      <c r="A1977" s="64">
        <v>44953</v>
      </c>
      <c r="B1977" s="65">
        <v>3.4380000000000002</v>
      </c>
    </row>
    <row r="1978" spans="1:2" x14ac:dyDescent="0.25">
      <c r="A1978" s="64">
        <v>44956</v>
      </c>
      <c r="B1978" s="65">
        <v>3.468</v>
      </c>
    </row>
    <row r="1979" spans="1:2" x14ac:dyDescent="0.25">
      <c r="A1979" s="64">
        <v>44957</v>
      </c>
      <c r="B1979" s="65">
        <v>3.4750000000000001</v>
      </c>
    </row>
    <row r="1980" spans="1:2" x14ac:dyDescent="0.25">
      <c r="A1980" s="64">
        <v>44958</v>
      </c>
      <c r="B1980" s="65">
        <v>3.456</v>
      </c>
    </row>
    <row r="1981" spans="1:2" x14ac:dyDescent="0.25">
      <c r="A1981" s="64">
        <v>44959</v>
      </c>
      <c r="B1981" s="65">
        <v>3.4220000000000002</v>
      </c>
    </row>
    <row r="1982" spans="1:2" x14ac:dyDescent="0.25">
      <c r="A1982" s="64">
        <v>44960</v>
      </c>
      <c r="B1982" s="65">
        <v>3.3980000000000001</v>
      </c>
    </row>
    <row r="1983" spans="1:2" x14ac:dyDescent="0.25">
      <c r="A1983" s="64">
        <v>44963</v>
      </c>
      <c r="B1983" s="65">
        <v>3.4740000000000002</v>
      </c>
    </row>
    <row r="1984" spans="1:2" x14ac:dyDescent="0.25">
      <c r="A1984" s="64">
        <v>44964</v>
      </c>
      <c r="B1984" s="65">
        <v>3.4729999999999999</v>
      </c>
    </row>
    <row r="1985" spans="1:2" x14ac:dyDescent="0.25">
      <c r="A1985" s="64">
        <v>44965</v>
      </c>
      <c r="B1985" s="65">
        <v>3.4809999999999999</v>
      </c>
    </row>
    <row r="1986" spans="1:2" x14ac:dyDescent="0.25">
      <c r="A1986" s="64">
        <v>44966</v>
      </c>
      <c r="B1986" s="65">
        <v>3.4889999999999999</v>
      </c>
    </row>
    <row r="1987" spans="1:2" x14ac:dyDescent="0.25">
      <c r="A1987" s="64">
        <v>44967</v>
      </c>
      <c r="B1987" s="65">
        <v>3.5070000000000001</v>
      </c>
    </row>
    <row r="1988" spans="1:2" x14ac:dyDescent="0.25">
      <c r="A1988" s="64">
        <v>44970</v>
      </c>
      <c r="B1988" s="65">
        <v>3.54</v>
      </c>
    </row>
    <row r="1989" spans="1:2" x14ac:dyDescent="0.25">
      <c r="A1989" s="64">
        <v>44971</v>
      </c>
      <c r="B1989" s="65">
        <v>3.5019999999999998</v>
      </c>
    </row>
    <row r="1990" spans="1:2" x14ac:dyDescent="0.25">
      <c r="A1990" s="64">
        <v>44972</v>
      </c>
      <c r="B1990" s="65">
        <v>3.5289999999999999</v>
      </c>
    </row>
    <row r="1991" spans="1:2" x14ac:dyDescent="0.25">
      <c r="A1991" s="64">
        <v>44973</v>
      </c>
      <c r="B1991" s="65">
        <v>3.5379999999999998</v>
      </c>
    </row>
    <row r="1992" spans="1:2" x14ac:dyDescent="0.25">
      <c r="A1992" s="64">
        <v>44974</v>
      </c>
      <c r="B1992" s="65">
        <v>3.5659999999999998</v>
      </c>
    </row>
    <row r="1993" spans="1:2" x14ac:dyDescent="0.25">
      <c r="A1993" s="64">
        <v>44977</v>
      </c>
      <c r="B1993" s="65">
        <v>3.5630000000000002</v>
      </c>
    </row>
    <row r="1994" spans="1:2" x14ac:dyDescent="0.25">
      <c r="A1994" s="64">
        <v>44978</v>
      </c>
      <c r="B1994" s="65">
        <v>3.649</v>
      </c>
    </row>
    <row r="1995" spans="1:2" x14ac:dyDescent="0.25">
      <c r="A1995" s="64">
        <v>44979</v>
      </c>
      <c r="B1995" s="65">
        <v>3.6629999999999998</v>
      </c>
    </row>
    <row r="1996" spans="1:2" x14ac:dyDescent="0.25">
      <c r="A1996" s="64">
        <v>44980</v>
      </c>
      <c r="B1996" s="65">
        <v>3.613</v>
      </c>
    </row>
    <row r="1997" spans="1:2" x14ac:dyDescent="0.25">
      <c r="A1997" s="64">
        <v>44981</v>
      </c>
      <c r="B1997" s="65">
        <v>3.6589999999999998</v>
      </c>
    </row>
    <row r="1998" spans="1:2" x14ac:dyDescent="0.25">
      <c r="A1998" s="64">
        <v>44984</v>
      </c>
      <c r="B1998" s="65">
        <v>3.673</v>
      </c>
    </row>
    <row r="1999" spans="1:2" x14ac:dyDescent="0.25">
      <c r="A1999" s="64">
        <v>44985</v>
      </c>
      <c r="B1999" s="65">
        <v>3.6680000000000001</v>
      </c>
    </row>
    <row r="2000" spans="1:2" x14ac:dyDescent="0.25">
      <c r="A2000" s="64">
        <v>44986</v>
      </c>
      <c r="B2000" s="65">
        <v>3.6360000000000001</v>
      </c>
    </row>
    <row r="2001" spans="1:2" x14ac:dyDescent="0.25">
      <c r="A2001" s="64">
        <v>44987</v>
      </c>
      <c r="B2001" s="65">
        <v>3.6419999999999999</v>
      </c>
    </row>
    <row r="2002" spans="1:2" x14ac:dyDescent="0.25">
      <c r="A2002" s="64">
        <v>44988</v>
      </c>
      <c r="B2002" s="65">
        <v>3.6640000000000001</v>
      </c>
    </row>
    <row r="2003" spans="1:2" x14ac:dyDescent="0.25">
      <c r="A2003" s="64">
        <v>44991</v>
      </c>
      <c r="B2003" s="65">
        <v>3.589</v>
      </c>
    </row>
    <row r="2004" spans="1:2" x14ac:dyDescent="0.25">
      <c r="A2004" s="64">
        <v>44994</v>
      </c>
      <c r="B2004" s="65">
        <v>3.5979999999999999</v>
      </c>
    </row>
    <row r="2005" spans="1:2" x14ac:dyDescent="0.25">
      <c r="A2005" s="64">
        <v>44995</v>
      </c>
      <c r="B2005" s="65">
        <v>3.5950000000000002</v>
      </c>
    </row>
    <row r="2006" spans="1:2" x14ac:dyDescent="0.25">
      <c r="A2006" s="64">
        <v>44998</v>
      </c>
      <c r="B2006" s="65">
        <v>3.6259999999999999</v>
      </c>
    </row>
    <row r="2007" spans="1:2" x14ac:dyDescent="0.25">
      <c r="A2007" s="64">
        <v>44999</v>
      </c>
      <c r="B2007" s="65">
        <v>3.6269999999999998</v>
      </c>
    </row>
    <row r="2008" spans="1:2" x14ac:dyDescent="0.25">
      <c r="A2008" s="64">
        <v>45000</v>
      </c>
      <c r="B2008" s="65">
        <v>3.641</v>
      </c>
    </row>
    <row r="2009" spans="1:2" x14ac:dyDescent="0.25">
      <c r="A2009" s="64">
        <v>45001</v>
      </c>
      <c r="B2009" s="65">
        <v>3.6669999999999998</v>
      </c>
    </row>
    <row r="2010" spans="1:2" x14ac:dyDescent="0.25">
      <c r="A2010" s="64">
        <v>45002</v>
      </c>
      <c r="B2010" s="65">
        <v>3.6669999999999998</v>
      </c>
    </row>
    <row r="2011" spans="1:2" x14ac:dyDescent="0.25">
      <c r="A2011" s="64">
        <v>45005</v>
      </c>
      <c r="B2011" s="65">
        <v>3.677</v>
      </c>
    </row>
    <row r="2012" spans="1:2" x14ac:dyDescent="0.25">
      <c r="A2012" s="64">
        <v>45006</v>
      </c>
      <c r="B2012" s="65">
        <v>3.65</v>
      </c>
    </row>
    <row r="2013" spans="1:2" x14ac:dyDescent="0.25">
      <c r="A2013" s="64">
        <v>45007</v>
      </c>
      <c r="B2013" s="65">
        <v>3.6419999999999999</v>
      </c>
    </row>
    <row r="2014" spans="1:2" x14ac:dyDescent="0.25">
      <c r="A2014" s="64">
        <v>45008</v>
      </c>
      <c r="B2014" s="65">
        <v>3.6120000000000001</v>
      </c>
    </row>
    <row r="2015" spans="1:2" x14ac:dyDescent="0.25">
      <c r="A2015" s="64">
        <v>45009</v>
      </c>
      <c r="B2015" s="65">
        <v>3.6280000000000001</v>
      </c>
    </row>
    <row r="2016" spans="1:2" x14ac:dyDescent="0.25">
      <c r="A2016" s="64">
        <v>45012</v>
      </c>
      <c r="B2016" s="65">
        <v>3.5569999999999999</v>
      </c>
    </row>
    <row r="2017" spans="1:2" x14ac:dyDescent="0.25">
      <c r="A2017" s="64">
        <v>45013</v>
      </c>
      <c r="B2017" s="65">
        <v>3.5339999999999998</v>
      </c>
    </row>
    <row r="2018" spans="1:2" x14ac:dyDescent="0.25">
      <c r="A2018" s="64">
        <v>45014</v>
      </c>
      <c r="B2018" s="65">
        <v>3.5659999999999998</v>
      </c>
    </row>
    <row r="2019" spans="1:2" x14ac:dyDescent="0.25">
      <c r="A2019" s="64">
        <v>45015</v>
      </c>
      <c r="B2019" s="65">
        <v>3.5859999999999999</v>
      </c>
    </row>
    <row r="2020" spans="1:2" x14ac:dyDescent="0.25">
      <c r="A2020" s="64">
        <v>45016</v>
      </c>
      <c r="B2020" s="65">
        <v>3.6150000000000002</v>
      </c>
    </row>
    <row r="2021" spans="1:2" x14ac:dyDescent="0.25">
      <c r="A2021" s="64">
        <v>45019</v>
      </c>
      <c r="B2021" s="65">
        <v>3.593</v>
      </c>
    </row>
    <row r="2022" spans="1:2" x14ac:dyDescent="0.25">
      <c r="A2022" s="64">
        <v>45020</v>
      </c>
      <c r="B2022" s="65">
        <v>3.5640000000000001</v>
      </c>
    </row>
    <row r="2023" spans="1:2" x14ac:dyDescent="0.25">
      <c r="A2023" s="64">
        <v>45027</v>
      </c>
      <c r="B2023" s="65">
        <v>3.6240000000000001</v>
      </c>
    </row>
    <row r="2024" spans="1:2" x14ac:dyDescent="0.25">
      <c r="A2024" s="64">
        <v>45029</v>
      </c>
      <c r="B2024" s="65">
        <v>3.6549999999999998</v>
      </c>
    </row>
    <row r="2025" spans="1:2" x14ac:dyDescent="0.25">
      <c r="A2025" s="64">
        <v>45030</v>
      </c>
      <c r="B2025" s="65">
        <v>3.661</v>
      </c>
    </row>
    <row r="2026" spans="1:2" x14ac:dyDescent="0.25">
      <c r="A2026" s="64">
        <v>45033</v>
      </c>
      <c r="B2026" s="65">
        <v>3.6469999999999998</v>
      </c>
    </row>
    <row r="2027" spans="1:2" x14ac:dyDescent="0.25">
      <c r="A2027" s="64">
        <v>45034</v>
      </c>
      <c r="B2027" s="65">
        <v>3.6469999999999998</v>
      </c>
    </row>
    <row r="2028" spans="1:2" x14ac:dyDescent="0.25">
      <c r="A2028" s="64">
        <v>45035</v>
      </c>
      <c r="B2028" s="65">
        <v>3.6589999999999998</v>
      </c>
    </row>
    <row r="2029" spans="1:2" x14ac:dyDescent="0.25">
      <c r="A2029" s="64">
        <v>45036</v>
      </c>
      <c r="B2029" s="65">
        <v>3.6539999999999999</v>
      </c>
    </row>
    <row r="2030" spans="1:2" x14ac:dyDescent="0.25">
      <c r="A2030" s="67">
        <v>45037</v>
      </c>
      <c r="B2030" s="68">
        <v>3.6560000000000001</v>
      </c>
    </row>
    <row r="2031" spans="1:2" x14ac:dyDescent="0.25">
      <c r="A2031" s="67">
        <v>45040</v>
      </c>
      <c r="B2031" s="68">
        <v>3.661</v>
      </c>
    </row>
    <row r="2032" spans="1:2" x14ac:dyDescent="0.25">
      <c r="A2032" s="67">
        <v>45041</v>
      </c>
      <c r="B2032" s="68">
        <v>3.6389999999999998</v>
      </c>
    </row>
    <row r="2033" spans="1:2" x14ac:dyDescent="0.25">
      <c r="A2033" s="67">
        <v>45043</v>
      </c>
      <c r="B2033" s="68">
        <v>3.6360000000000001</v>
      </c>
    </row>
    <row r="2034" spans="1:2" x14ac:dyDescent="0.25">
      <c r="A2034" s="67">
        <v>45044</v>
      </c>
      <c r="B2034" s="68">
        <v>3.641</v>
      </c>
    </row>
    <row r="2035" spans="1:2" x14ac:dyDescent="0.25">
      <c r="A2035" s="67">
        <v>45047</v>
      </c>
      <c r="B2035" s="68">
        <v>3.6190000000000002</v>
      </c>
    </row>
    <row r="2036" spans="1:2" x14ac:dyDescent="0.25">
      <c r="A2036" s="67">
        <v>45048</v>
      </c>
      <c r="B2036" s="68">
        <v>3.62</v>
      </c>
    </row>
    <row r="2037" spans="1:2" x14ac:dyDescent="0.25">
      <c r="A2037" s="67">
        <v>45049</v>
      </c>
      <c r="B2037" s="68">
        <v>3.637</v>
      </c>
    </row>
    <row r="2038" spans="1:2" x14ac:dyDescent="0.25">
      <c r="A2038" s="67">
        <v>45050</v>
      </c>
      <c r="B2038" s="68">
        <v>3.6360000000000001</v>
      </c>
    </row>
    <row r="2039" spans="1:2" x14ac:dyDescent="0.25">
      <c r="A2039" s="67">
        <v>45051</v>
      </c>
      <c r="B2039" s="68">
        <v>3.6469999999999998</v>
      </c>
    </row>
    <row r="2040" spans="1:2" x14ac:dyDescent="0.25">
      <c r="A2040" s="67">
        <v>45054</v>
      </c>
      <c r="B2040" s="68">
        <v>3.633</v>
      </c>
    </row>
    <row r="2041" spans="1:2" x14ac:dyDescent="0.25">
      <c r="A2041" s="67">
        <v>45055</v>
      </c>
      <c r="B2041" s="68">
        <v>3.6589999999999998</v>
      </c>
    </row>
    <row r="2042" spans="1:2" x14ac:dyDescent="0.25">
      <c r="A2042" s="67">
        <v>45056</v>
      </c>
      <c r="B2042" s="68">
        <v>3.6749999999999998</v>
      </c>
    </row>
    <row r="2043" spans="1:2" x14ac:dyDescent="0.25">
      <c r="A2043" s="67">
        <v>45057</v>
      </c>
      <c r="B2043" s="68">
        <v>3.6429999999999998</v>
      </c>
    </row>
    <row r="2044" spans="1:2" x14ac:dyDescent="0.25">
      <c r="A2044" s="67">
        <v>45058</v>
      </c>
      <c r="B2044" s="68">
        <v>3.6419999999999999</v>
      </c>
    </row>
    <row r="2045" spans="1:2" x14ac:dyDescent="0.25">
      <c r="A2045" s="67">
        <v>45061</v>
      </c>
      <c r="B2045" s="68">
        <v>3.6480000000000001</v>
      </c>
    </row>
    <row r="2046" spans="1:2" x14ac:dyDescent="0.25">
      <c r="A2046" s="67">
        <v>45062</v>
      </c>
      <c r="B2046" s="68">
        <v>3.661</v>
      </c>
    </row>
    <row r="2047" spans="1:2" x14ac:dyDescent="0.25">
      <c r="A2047" s="67">
        <v>45063</v>
      </c>
      <c r="B2047" s="68">
        <v>3.65</v>
      </c>
    </row>
    <row r="2048" spans="1:2" x14ac:dyDescent="0.25">
      <c r="A2048" s="67">
        <v>45064</v>
      </c>
      <c r="B2048" s="68">
        <v>3.6389999999999998</v>
      </c>
    </row>
    <row r="2049" spans="1:2" x14ac:dyDescent="0.25">
      <c r="A2049" s="67">
        <v>45065</v>
      </c>
      <c r="B2049" s="68">
        <v>3.645</v>
      </c>
    </row>
    <row r="2050" spans="1:2" x14ac:dyDescent="0.25">
      <c r="A2050" s="67">
        <v>45068</v>
      </c>
      <c r="B2050" s="68">
        <v>3.6509999999999998</v>
      </c>
    </row>
    <row r="2051" spans="1:2" x14ac:dyDescent="0.25">
      <c r="A2051" s="67">
        <v>45069</v>
      </c>
      <c r="B2051" s="68">
        <v>3.6720000000000002</v>
      </c>
    </row>
    <row r="2052" spans="1:2" x14ac:dyDescent="0.25">
      <c r="A2052" s="67">
        <v>45070</v>
      </c>
      <c r="B2052" s="68">
        <v>3.7309999999999999</v>
      </c>
    </row>
    <row r="2053" spans="1:2" x14ac:dyDescent="0.25">
      <c r="A2053" s="67">
        <v>45071</v>
      </c>
      <c r="B2053" s="68">
        <v>3.73</v>
      </c>
    </row>
    <row r="2054" spans="1:2" x14ac:dyDescent="0.25">
      <c r="A2054" s="67">
        <v>45076</v>
      </c>
      <c r="B2054" s="68">
        <v>3.7090000000000001</v>
      </c>
    </row>
    <row r="2055" spans="1:2" x14ac:dyDescent="0.25">
      <c r="A2055" s="67">
        <v>45077</v>
      </c>
      <c r="B2055" s="68">
        <v>3.7149999999999999</v>
      </c>
    </row>
    <row r="2056" spans="1:2" x14ac:dyDescent="0.25">
      <c r="A2056" s="67">
        <v>45078</v>
      </c>
      <c r="B2056" s="68">
        <v>3.7360000000000002</v>
      </c>
    </row>
    <row r="2057" spans="1:2" x14ac:dyDescent="0.25">
      <c r="A2057" s="67">
        <v>45079</v>
      </c>
      <c r="B2057" s="68">
        <v>3.7450000000000001</v>
      </c>
    </row>
    <row r="2058" spans="1:2" x14ac:dyDescent="0.25">
      <c r="A2058" s="67">
        <v>45082</v>
      </c>
      <c r="B2058" s="68">
        <v>3.7349999999999999</v>
      </c>
    </row>
    <row r="2059" spans="1:2" x14ac:dyDescent="0.25">
      <c r="A2059" s="67">
        <v>45083</v>
      </c>
      <c r="B2059" s="68">
        <v>3.7149999999999999</v>
      </c>
    </row>
    <row r="2060" spans="1:2" x14ac:dyDescent="0.25">
      <c r="A2060" s="67">
        <v>45084</v>
      </c>
      <c r="B2060" s="68">
        <v>3.6549999999999998</v>
      </c>
    </row>
    <row r="2061" spans="1:2" x14ac:dyDescent="0.25">
      <c r="A2061" s="67">
        <v>45085</v>
      </c>
      <c r="B2061" s="68">
        <v>3.6629999999999998</v>
      </c>
    </row>
    <row r="2062" spans="1:2" x14ac:dyDescent="0.25">
      <c r="A2062" s="67">
        <v>45086</v>
      </c>
      <c r="B2062" s="68">
        <v>3.63</v>
      </c>
    </row>
    <row r="2063" spans="1:2" x14ac:dyDescent="0.25">
      <c r="A2063" s="67">
        <v>45089</v>
      </c>
      <c r="B2063" s="68">
        <v>3.5880000000000001</v>
      </c>
    </row>
    <row r="2064" spans="1:2" x14ac:dyDescent="0.25">
      <c r="A2064" s="67">
        <v>45090</v>
      </c>
      <c r="B2064" s="68">
        <v>3.5579999999999998</v>
      </c>
    </row>
    <row r="2065" spans="1:2" x14ac:dyDescent="0.25">
      <c r="A2065" s="67">
        <v>45091</v>
      </c>
      <c r="B2065" s="68">
        <v>3.6150000000000002</v>
      </c>
    </row>
    <row r="2066" spans="1:2" x14ac:dyDescent="0.25">
      <c r="A2066" s="67">
        <v>45092</v>
      </c>
      <c r="B2066" s="68">
        <v>3.5840000000000001</v>
      </c>
    </row>
    <row r="2067" spans="1:2" x14ac:dyDescent="0.25">
      <c r="A2067" s="67">
        <v>45093</v>
      </c>
      <c r="B2067" s="68">
        <v>3.5529999999999999</v>
      </c>
    </row>
    <row r="2068" spans="1:2" x14ac:dyDescent="0.25">
      <c r="A2068" s="67">
        <v>45096</v>
      </c>
      <c r="B2068" s="68">
        <v>3.6019999999999999</v>
      </c>
    </row>
    <row r="2069" spans="1:2" x14ac:dyDescent="0.25">
      <c r="A2069" s="67">
        <v>45097</v>
      </c>
      <c r="B2069" s="68">
        <v>3.609</v>
      </c>
    </row>
    <row r="2070" spans="1:2" x14ac:dyDescent="0.25">
      <c r="A2070" s="67">
        <v>45098</v>
      </c>
      <c r="B2070" s="68">
        <v>3.6040000000000001</v>
      </c>
    </row>
    <row r="2071" spans="1:2" x14ac:dyDescent="0.25">
      <c r="A2071" s="67">
        <v>45099</v>
      </c>
      <c r="B2071" s="68">
        <v>3.6280000000000001</v>
      </c>
    </row>
    <row r="2072" spans="1:2" x14ac:dyDescent="0.25">
      <c r="A2072" s="67">
        <v>45100</v>
      </c>
      <c r="B2072" s="68">
        <v>3.6280000000000001</v>
      </c>
    </row>
    <row r="2073" spans="1:2" x14ac:dyDescent="0.25">
      <c r="A2073" s="67">
        <v>45103</v>
      </c>
      <c r="B2073" s="68">
        <v>3.625</v>
      </c>
    </row>
    <row r="2074" spans="1:2" x14ac:dyDescent="0.25">
      <c r="A2074" s="67">
        <v>45104</v>
      </c>
      <c r="B2074" s="68">
        <v>3.6379999999999999</v>
      </c>
    </row>
    <row r="2075" spans="1:2" x14ac:dyDescent="0.25">
      <c r="A2075" s="67">
        <v>45105</v>
      </c>
      <c r="B2075" s="68">
        <v>3.6789999999999998</v>
      </c>
    </row>
    <row r="2076" spans="1:2" x14ac:dyDescent="0.25">
      <c r="A2076" s="67">
        <v>45106</v>
      </c>
      <c r="B2076" s="68">
        <v>3.6920000000000002</v>
      </c>
    </row>
    <row r="2077" spans="1:2" x14ac:dyDescent="0.25">
      <c r="A2077" s="67">
        <v>45107</v>
      </c>
      <c r="B2077" s="68">
        <v>3.7</v>
      </c>
    </row>
    <row r="2078" spans="1:2" x14ac:dyDescent="0.25">
      <c r="A2078" s="67">
        <v>45110</v>
      </c>
      <c r="B2078" s="68">
        <v>3.7130000000000001</v>
      </c>
    </row>
    <row r="2079" spans="1:2" x14ac:dyDescent="0.25">
      <c r="A2079" s="67">
        <v>45111</v>
      </c>
      <c r="B2079" s="68">
        <v>3.706</v>
      </c>
    </row>
    <row r="2080" spans="1:2" x14ac:dyDescent="0.25">
      <c r="A2080" s="67">
        <v>45112</v>
      </c>
      <c r="B2080" s="68">
        <v>3.698</v>
      </c>
    </row>
    <row r="2081" spans="1:2" x14ac:dyDescent="0.25">
      <c r="A2081" s="67">
        <v>45113</v>
      </c>
      <c r="B2081" s="68">
        <v>3.6989999999999998</v>
      </c>
    </row>
    <row r="2082" spans="1:2" x14ac:dyDescent="0.25">
      <c r="A2082" s="67">
        <v>45114</v>
      </c>
      <c r="B2082" s="68">
        <v>3.7170000000000001</v>
      </c>
    </row>
    <row r="2083" spans="1:2" x14ac:dyDescent="0.25">
      <c r="A2083" s="67">
        <v>45117</v>
      </c>
      <c r="B2083" s="68">
        <v>3.71</v>
      </c>
    </row>
    <row r="2084" spans="1:2" x14ac:dyDescent="0.25">
      <c r="A2084" s="67">
        <v>45118</v>
      </c>
      <c r="B2084" s="68">
        <v>3.7090000000000001</v>
      </c>
    </row>
    <row r="2085" spans="1:2" x14ac:dyDescent="0.25">
      <c r="A2085" s="67">
        <v>45119</v>
      </c>
      <c r="B2085" s="68">
        <v>3.665</v>
      </c>
    </row>
    <row r="2086" spans="1:2" x14ac:dyDescent="0.25">
      <c r="A2086" s="67">
        <v>45120</v>
      </c>
      <c r="B2086" s="68">
        <v>3.6179999999999999</v>
      </c>
    </row>
    <row r="2087" spans="1:2" x14ac:dyDescent="0.25">
      <c r="A2087" s="67">
        <v>45121</v>
      </c>
      <c r="B2087" s="68">
        <v>3.609</v>
      </c>
    </row>
    <row r="2088" spans="1:2" x14ac:dyDescent="0.25">
      <c r="A2088" s="67">
        <v>45124</v>
      </c>
      <c r="B2088" s="68">
        <v>3.6349999999999998</v>
      </c>
    </row>
    <row r="2089" spans="1:2" x14ac:dyDescent="0.25">
      <c r="A2089" s="67">
        <v>45125</v>
      </c>
      <c r="B2089" s="68">
        <v>3.6349999999999998</v>
      </c>
    </row>
    <row r="2090" spans="1:2" x14ac:dyDescent="0.25">
      <c r="A2090" s="67">
        <v>45126</v>
      </c>
      <c r="B2090" s="68">
        <v>3.59</v>
      </c>
    </row>
    <row r="2091" spans="1:2" x14ac:dyDescent="0.25">
      <c r="A2091" s="67">
        <v>45127</v>
      </c>
      <c r="B2091" s="68">
        <v>3.593</v>
      </c>
    </row>
    <row r="2092" spans="1:2" x14ac:dyDescent="0.25">
      <c r="A2092" s="67">
        <v>45128</v>
      </c>
      <c r="B2092" s="68">
        <v>3.617</v>
      </c>
    </row>
    <row r="2093" spans="1:2" x14ac:dyDescent="0.25">
      <c r="A2093" s="67">
        <v>45131</v>
      </c>
      <c r="B2093" s="68">
        <v>3.62</v>
      </c>
    </row>
    <row r="2094" spans="1:2" x14ac:dyDescent="0.25">
      <c r="A2094" s="67">
        <v>45132</v>
      </c>
      <c r="B2094" s="68">
        <v>3.7170000000000001</v>
      </c>
    </row>
    <row r="2095" spans="1:2" x14ac:dyDescent="0.25">
      <c r="A2095" s="67">
        <v>45133</v>
      </c>
      <c r="B2095" s="68">
        <v>3.71</v>
      </c>
    </row>
    <row r="2096" spans="1:2" x14ac:dyDescent="0.25">
      <c r="A2096" s="67">
        <v>45135</v>
      </c>
      <c r="B2096" s="68">
        <v>3.7130000000000001</v>
      </c>
    </row>
    <row r="2097" spans="1:2" x14ac:dyDescent="0.25">
      <c r="A2097" s="67">
        <v>45138</v>
      </c>
      <c r="B2097" s="68">
        <v>3.6930000000000001</v>
      </c>
    </row>
    <row r="2098" spans="1:2" x14ac:dyDescent="0.25">
      <c r="A2098" s="67">
        <v>45139</v>
      </c>
      <c r="B2098" s="68">
        <v>3.653</v>
      </c>
    </row>
    <row r="2099" spans="1:2" x14ac:dyDescent="0.25">
      <c r="A2099" s="67">
        <v>45140</v>
      </c>
      <c r="B2099" s="68">
        <v>3.6539999999999999</v>
      </c>
    </row>
    <row r="2100" spans="1:2" x14ac:dyDescent="0.25">
      <c r="A2100" s="67">
        <v>45141</v>
      </c>
      <c r="B2100" s="68">
        <v>3.6850000000000001</v>
      </c>
    </row>
    <row r="2101" spans="1:2" x14ac:dyDescent="0.25">
      <c r="A2101" s="67">
        <v>45142</v>
      </c>
      <c r="B2101" s="68">
        <v>3.6869999999999998</v>
      </c>
    </row>
    <row r="2102" spans="1:2" x14ac:dyDescent="0.25">
      <c r="A2102" s="67">
        <v>45145</v>
      </c>
      <c r="B2102" s="68">
        <v>3.6760000000000002</v>
      </c>
    </row>
    <row r="2103" spans="1:2" x14ac:dyDescent="0.25">
      <c r="A2103" s="67">
        <v>45146</v>
      </c>
      <c r="B2103" s="68">
        <v>3.7</v>
      </c>
    </row>
    <row r="2104" spans="1:2" x14ac:dyDescent="0.25">
      <c r="A2104" s="67">
        <v>45147</v>
      </c>
      <c r="B2104" s="68">
        <v>3.7160000000000002</v>
      </c>
    </row>
    <row r="2105" spans="1:2" x14ac:dyDescent="0.25">
      <c r="A2105" s="67">
        <v>45148</v>
      </c>
      <c r="B2105" s="68">
        <v>3.718</v>
      </c>
    </row>
    <row r="2106" spans="1:2" x14ac:dyDescent="0.25">
      <c r="A2106" s="67">
        <v>45149</v>
      </c>
      <c r="B2106" s="68">
        <v>3.7229999999999999</v>
      </c>
    </row>
    <row r="2107" spans="1:2" x14ac:dyDescent="0.25">
      <c r="A2107" s="67">
        <v>45152</v>
      </c>
      <c r="B2107" s="68">
        <v>3.7240000000000002</v>
      </c>
    </row>
    <row r="2108" spans="1:2" x14ac:dyDescent="0.25">
      <c r="A2108" s="67">
        <v>45153</v>
      </c>
      <c r="B2108" s="68">
        <v>3.7629999999999999</v>
      </c>
    </row>
    <row r="2109" spans="1:2" x14ac:dyDescent="0.25">
      <c r="A2109" s="67">
        <v>45154</v>
      </c>
      <c r="B2109" s="68">
        <v>3.754</v>
      </c>
    </row>
    <row r="2110" spans="1:2" x14ac:dyDescent="0.25">
      <c r="A2110" s="67">
        <v>45155</v>
      </c>
      <c r="B2110" s="68">
        <v>3.7730000000000001</v>
      </c>
    </row>
    <row r="2111" spans="1:2" x14ac:dyDescent="0.25">
      <c r="A2111" s="67">
        <v>45156</v>
      </c>
      <c r="B2111" s="68">
        <v>3.7930000000000001</v>
      </c>
    </row>
    <row r="2112" spans="1:2" x14ac:dyDescent="0.25">
      <c r="A2112" s="67">
        <v>45159</v>
      </c>
      <c r="B2112" s="68">
        <v>3.794</v>
      </c>
    </row>
    <row r="2113" spans="1:2" x14ac:dyDescent="0.25">
      <c r="A2113" s="67">
        <v>45160</v>
      </c>
      <c r="B2113" s="68">
        <v>3.778</v>
      </c>
    </row>
    <row r="2114" spans="1:2" x14ac:dyDescent="0.25">
      <c r="A2114" s="67">
        <v>45161</v>
      </c>
      <c r="B2114" s="68">
        <v>3.7879999999999998</v>
      </c>
    </row>
    <row r="2115" spans="1:2" x14ac:dyDescent="0.25">
      <c r="A2115" s="67">
        <v>45162</v>
      </c>
      <c r="B2115" s="68">
        <v>3.7719999999999998</v>
      </c>
    </row>
    <row r="2116" spans="1:2" x14ac:dyDescent="0.25">
      <c r="A2116" s="67">
        <v>45163</v>
      </c>
      <c r="B2116" s="68">
        <v>3.8</v>
      </c>
    </row>
    <row r="2117" spans="1:2" x14ac:dyDescent="0.25">
      <c r="A2117" s="67">
        <v>45166</v>
      </c>
      <c r="B2117" s="68">
        <v>3.7970000000000002</v>
      </c>
    </row>
    <row r="2118" spans="1:2" x14ac:dyDescent="0.25">
      <c r="A2118" s="67">
        <v>45167</v>
      </c>
      <c r="B2118" s="68">
        <v>3.8079999999999998</v>
      </c>
    </row>
    <row r="2119" spans="1:2" x14ac:dyDescent="0.25">
      <c r="A2119" s="67">
        <v>45168</v>
      </c>
      <c r="B2119" s="68">
        <v>3.798</v>
      </c>
    </row>
    <row r="2120" spans="1:2" x14ac:dyDescent="0.25">
      <c r="A2120" s="67">
        <v>45169</v>
      </c>
      <c r="B2120" s="68">
        <v>3.8010000000000002</v>
      </c>
    </row>
    <row r="2121" spans="1:2" x14ac:dyDescent="0.25">
      <c r="A2121" s="67">
        <v>45170</v>
      </c>
      <c r="B2121" s="68">
        <v>3.7949999999999999</v>
      </c>
    </row>
    <row r="2122" spans="1:2" x14ac:dyDescent="0.25">
      <c r="A2122" s="67">
        <v>45173</v>
      </c>
      <c r="B2122" s="68">
        <v>3.8079999999999998</v>
      </c>
    </row>
    <row r="2123" spans="1:2" x14ac:dyDescent="0.25">
      <c r="A2123" s="67">
        <v>45174</v>
      </c>
      <c r="B2123" s="68">
        <v>3.7919999999999998</v>
      </c>
    </row>
    <row r="2124" spans="1:2" x14ac:dyDescent="0.25">
      <c r="A2124" s="67">
        <v>45175</v>
      </c>
      <c r="B2124" s="68">
        <v>3.8079999999999998</v>
      </c>
    </row>
    <row r="2125" spans="1:2" x14ac:dyDescent="0.25">
      <c r="A2125" s="67">
        <v>45176</v>
      </c>
      <c r="B2125" s="68">
        <v>3.8479999999999999</v>
      </c>
    </row>
    <row r="2126" spans="1:2" x14ac:dyDescent="0.25">
      <c r="A2126" s="67">
        <v>45177</v>
      </c>
      <c r="B2126" s="68">
        <v>3.8439999999999999</v>
      </c>
    </row>
    <row r="2127" spans="1:2" x14ac:dyDescent="0.25">
      <c r="A2127" s="67">
        <v>45180</v>
      </c>
      <c r="B2127" s="68">
        <v>3.8450000000000002</v>
      </c>
    </row>
    <row r="2128" spans="1:2" x14ac:dyDescent="0.25">
      <c r="A2128" s="67">
        <v>45181</v>
      </c>
      <c r="B2128" s="68">
        <v>3.798</v>
      </c>
    </row>
    <row r="2129" spans="1:2" x14ac:dyDescent="0.25">
      <c r="A2129" s="67">
        <v>45182</v>
      </c>
      <c r="B2129" s="68">
        <v>3.819</v>
      </c>
    </row>
    <row r="2130" spans="1:2" x14ac:dyDescent="0.25">
      <c r="A2130" s="67">
        <v>45183</v>
      </c>
      <c r="B2130" s="68">
        <v>3.8260000000000001</v>
      </c>
    </row>
    <row r="2131" spans="1:2" x14ac:dyDescent="0.25">
      <c r="A2131" s="67">
        <v>45187</v>
      </c>
      <c r="B2131" s="68">
        <v>3.8250000000000002</v>
      </c>
    </row>
    <row r="2132" spans="1:2" x14ac:dyDescent="0.25">
      <c r="A2132" s="67">
        <v>45188</v>
      </c>
      <c r="B2132" s="68">
        <v>3.8039999999999998</v>
      </c>
    </row>
    <row r="2133" spans="1:2" x14ac:dyDescent="0.25">
      <c r="A2133" s="67">
        <v>45189</v>
      </c>
      <c r="B2133" s="68">
        <v>3.81</v>
      </c>
    </row>
    <row r="2134" spans="1:2" x14ac:dyDescent="0.25">
      <c r="A2134" s="67">
        <v>45190</v>
      </c>
      <c r="B2134" s="68">
        <v>3.8050000000000002</v>
      </c>
    </row>
    <row r="2135" spans="1:2" x14ac:dyDescent="0.25">
      <c r="A2135" s="67">
        <v>45191</v>
      </c>
      <c r="B2135" s="68">
        <v>3.8159999999999998</v>
      </c>
    </row>
    <row r="2136" spans="1:2" x14ac:dyDescent="0.25">
      <c r="A2136" s="67">
        <v>45195</v>
      </c>
      <c r="B2136" s="68">
        <v>3.819</v>
      </c>
    </row>
    <row r="2137" spans="1:2" x14ac:dyDescent="0.25">
      <c r="A2137" s="67">
        <v>45196</v>
      </c>
      <c r="B2137" s="68">
        <v>3.8479999999999999</v>
      </c>
    </row>
    <row r="2138" spans="1:2" x14ac:dyDescent="0.25">
      <c r="A2138" s="67">
        <v>45197</v>
      </c>
      <c r="B2138" s="68">
        <v>3.8490000000000002</v>
      </c>
    </row>
    <row r="2139" spans="1:2" x14ac:dyDescent="0.25">
      <c r="A2139" s="67">
        <v>45198</v>
      </c>
      <c r="B2139" s="68">
        <v>3.8239999999999998</v>
      </c>
    </row>
    <row r="2140" spans="1:2" x14ac:dyDescent="0.25">
      <c r="A2140" s="67">
        <v>45201</v>
      </c>
      <c r="B2140" s="68">
        <v>3.8290000000000002</v>
      </c>
    </row>
    <row r="2141" spans="1:2" x14ac:dyDescent="0.25">
      <c r="A2141" s="67">
        <v>45202</v>
      </c>
      <c r="B2141" s="68">
        <v>3.8450000000000002</v>
      </c>
    </row>
    <row r="2142" spans="1:2" x14ac:dyDescent="0.25">
      <c r="A2142" s="67">
        <v>45203</v>
      </c>
      <c r="B2142" s="68">
        <v>3.8610000000000002</v>
      </c>
    </row>
    <row r="2143" spans="1:2" x14ac:dyDescent="0.25">
      <c r="A2143" s="67">
        <v>45204</v>
      </c>
      <c r="B2143" s="68">
        <v>3.859</v>
      </c>
    </row>
    <row r="2144" spans="1:2" x14ac:dyDescent="0.25">
      <c r="A2144" s="67">
        <v>45205</v>
      </c>
      <c r="B2144" s="68">
        <v>3.863</v>
      </c>
    </row>
    <row r="2145" spans="1:2" x14ac:dyDescent="0.25">
      <c r="A2145" s="67">
        <v>45208</v>
      </c>
      <c r="B2145" s="68">
        <v>3.91</v>
      </c>
    </row>
    <row r="2146" spans="1:2" x14ac:dyDescent="0.25">
      <c r="A2146" s="67">
        <v>45209</v>
      </c>
      <c r="B2146" s="68">
        <v>3.9510000000000001</v>
      </c>
    </row>
    <row r="2147" spans="1:2" x14ac:dyDescent="0.25">
      <c r="A2147" s="67">
        <v>45210</v>
      </c>
      <c r="B2147" s="68">
        <v>3.956</v>
      </c>
    </row>
    <row r="2148" spans="1:2" x14ac:dyDescent="0.25">
      <c r="A2148" s="67">
        <v>45211</v>
      </c>
      <c r="B2148" s="68">
        <v>3.9580000000000002</v>
      </c>
    </row>
    <row r="2149" spans="1:2" x14ac:dyDescent="0.25">
      <c r="A2149" s="67">
        <v>45212</v>
      </c>
      <c r="B2149" s="68">
        <v>3.9689999999999999</v>
      </c>
    </row>
    <row r="2150" spans="1:2" x14ac:dyDescent="0.25">
      <c r="A2150" s="67">
        <v>45215</v>
      </c>
      <c r="B2150" s="68">
        <v>3.99</v>
      </c>
    </row>
    <row r="2151" spans="1:2" x14ac:dyDescent="0.25">
      <c r="A2151" s="67">
        <v>45216</v>
      </c>
      <c r="B2151" s="68">
        <v>4.008</v>
      </c>
    </row>
    <row r="2152" spans="1:2" x14ac:dyDescent="0.25">
      <c r="A2152" s="67">
        <v>45217</v>
      </c>
      <c r="B2152" s="68">
        <v>4.0250000000000004</v>
      </c>
    </row>
    <row r="2153" spans="1:2" x14ac:dyDescent="0.25">
      <c r="A2153" s="67">
        <v>45218</v>
      </c>
      <c r="B2153" s="68">
        <v>4.0289999999999999</v>
      </c>
    </row>
    <row r="2154" spans="1:2" x14ac:dyDescent="0.25">
      <c r="A2154" s="67">
        <v>45219</v>
      </c>
      <c r="B2154" s="68">
        <v>4.0490000000000004</v>
      </c>
    </row>
    <row r="2155" spans="1:2" x14ac:dyDescent="0.25">
      <c r="A2155" s="67">
        <v>45222</v>
      </c>
      <c r="B2155" s="68">
        <v>4.0620000000000003</v>
      </c>
    </row>
    <row r="2156" spans="1:2" x14ac:dyDescent="0.25">
      <c r="A2156" s="67">
        <v>45223</v>
      </c>
      <c r="B2156" s="68">
        <v>4.0629999999999997</v>
      </c>
    </row>
    <row r="2157" spans="1:2" x14ac:dyDescent="0.25">
      <c r="A2157" s="67">
        <v>45224</v>
      </c>
      <c r="B2157" s="68">
        <v>4.0629999999999997</v>
      </c>
    </row>
    <row r="2158" spans="1:2" x14ac:dyDescent="0.25">
      <c r="A2158" s="67">
        <v>45225</v>
      </c>
      <c r="B2158" s="68">
        <v>4.0789999999999997</v>
      </c>
    </row>
    <row r="2159" spans="1:2" x14ac:dyDescent="0.25">
      <c r="A2159" s="67">
        <v>45226</v>
      </c>
      <c r="B2159" s="68">
        <v>4.0810000000000004</v>
      </c>
    </row>
    <row r="2160" spans="1:2" x14ac:dyDescent="0.25">
      <c r="A2160" s="67">
        <v>45229</v>
      </c>
      <c r="B2160" s="68">
        <v>4.0549999999999997</v>
      </c>
    </row>
    <row r="2161" spans="1:2" x14ac:dyDescent="0.25">
      <c r="A2161" s="67">
        <v>45230</v>
      </c>
      <c r="B2161" s="68">
        <v>4.0170000000000003</v>
      </c>
    </row>
    <row r="2162" spans="1:2" x14ac:dyDescent="0.25">
      <c r="A2162" s="67">
        <v>45231</v>
      </c>
      <c r="B2162" s="68">
        <v>4.0289999999999999</v>
      </c>
    </row>
    <row r="2163" spans="1:2" x14ac:dyDescent="0.25">
      <c r="A2163" s="67">
        <v>45232</v>
      </c>
      <c r="B2163" s="68">
        <v>3.9620000000000002</v>
      </c>
    </row>
    <row r="2164" spans="1:2" x14ac:dyDescent="0.25">
      <c r="A2164" s="67">
        <v>45233</v>
      </c>
      <c r="B2164" s="68">
        <v>3.988</v>
      </c>
    </row>
    <row r="2165" spans="1:2" x14ac:dyDescent="0.25">
      <c r="A2165" s="67">
        <v>45236</v>
      </c>
      <c r="B2165" s="68">
        <v>3.8769999999999998</v>
      </c>
    </row>
    <row r="2166" spans="1:2" x14ac:dyDescent="0.25">
      <c r="A2166" s="67">
        <v>45237</v>
      </c>
      <c r="B2166" s="68">
        <v>3.8660000000000001</v>
      </c>
    </row>
    <row r="2167" spans="1:2" x14ac:dyDescent="0.25">
      <c r="A2167" s="67">
        <v>45238</v>
      </c>
      <c r="B2167" s="68">
        <v>3.8479999999999999</v>
      </c>
    </row>
    <row r="2168" spans="1:2" x14ac:dyDescent="0.25">
      <c r="A2168" s="67">
        <v>45239</v>
      </c>
      <c r="B2168" s="68">
        <v>3.8540000000000001</v>
      </c>
    </row>
    <row r="2169" spans="1:2" x14ac:dyDescent="0.25">
      <c r="A2169" s="67">
        <v>45240</v>
      </c>
      <c r="B2169" s="68">
        <v>3.8740000000000001</v>
      </c>
    </row>
    <row r="2170" spans="1:2" x14ac:dyDescent="0.25">
      <c r="A2170" s="67">
        <v>45240</v>
      </c>
      <c r="B2170" s="68">
        <v>3.8740000000000001</v>
      </c>
    </row>
    <row r="2171" spans="1:2" x14ac:dyDescent="0.25">
      <c r="A2171" s="67">
        <v>45243</v>
      </c>
      <c r="B2171" s="68">
        <v>3.867</v>
      </c>
    </row>
    <row r="2172" spans="1:2" x14ac:dyDescent="0.25">
      <c r="A2172" s="67">
        <v>45244</v>
      </c>
      <c r="B2172" s="68">
        <v>3.8330000000000002</v>
      </c>
    </row>
    <row r="2173" spans="1:2" x14ac:dyDescent="0.25">
      <c r="A2173" s="67">
        <v>45245</v>
      </c>
      <c r="B2173" s="68">
        <v>3.7669999999999999</v>
      </c>
    </row>
    <row r="2174" spans="1:2" x14ac:dyDescent="0.25">
      <c r="A2174" s="67">
        <v>45246</v>
      </c>
      <c r="B2174" s="68">
        <v>3.7789999999999999</v>
      </c>
    </row>
    <row r="2175" spans="1:2" x14ac:dyDescent="0.25">
      <c r="A2175" s="67">
        <v>45247</v>
      </c>
      <c r="B2175" s="68">
        <v>3.7280000000000002</v>
      </c>
    </row>
    <row r="2176" spans="1:2" x14ac:dyDescent="0.25">
      <c r="A2176" s="67">
        <v>45250</v>
      </c>
      <c r="B2176" s="68">
        <v>3.7280000000000002</v>
      </c>
    </row>
    <row r="2177" spans="1:2" x14ac:dyDescent="0.25">
      <c r="A2177" s="67">
        <v>45251</v>
      </c>
      <c r="B2177" s="68">
        <v>3.71</v>
      </c>
    </row>
    <row r="2178" spans="1:2" x14ac:dyDescent="0.25">
      <c r="A2178" s="67">
        <v>45252</v>
      </c>
      <c r="B2178" s="68">
        <v>3.726</v>
      </c>
    </row>
    <row r="2179" spans="1:2" x14ac:dyDescent="0.25">
      <c r="A2179" s="67">
        <v>45253</v>
      </c>
      <c r="B2179" s="68">
        <v>3.7309999999999999</v>
      </c>
    </row>
    <row r="2180" spans="1:2" x14ac:dyDescent="0.25">
      <c r="A2180" s="67">
        <v>45254</v>
      </c>
      <c r="B2180" s="68">
        <v>3.7389999999999999</v>
      </c>
    </row>
    <row r="2181" spans="1:2" x14ac:dyDescent="0.25">
      <c r="A2181" s="67">
        <v>45257</v>
      </c>
      <c r="B2181" s="68">
        <v>3.726</v>
      </c>
    </row>
    <row r="2182" spans="1:2" x14ac:dyDescent="0.25">
      <c r="A2182" s="67">
        <v>45258</v>
      </c>
      <c r="B2182" s="68">
        <v>3.706</v>
      </c>
    </row>
    <row r="2183" spans="1:2" x14ac:dyDescent="0.25">
      <c r="A2183" s="67">
        <v>45259</v>
      </c>
      <c r="B2183" s="68">
        <v>3.6749999999999998</v>
      </c>
    </row>
    <row r="2184" spans="1:2" x14ac:dyDescent="0.25">
      <c r="A2184" s="67">
        <v>45260</v>
      </c>
      <c r="B2184" s="68">
        <v>3.714</v>
      </c>
    </row>
    <row r="2185" spans="1:2" x14ac:dyDescent="0.25">
      <c r="A2185" s="67">
        <v>45261</v>
      </c>
      <c r="B2185" s="68">
        <v>3.7389999999999999</v>
      </c>
    </row>
    <row r="2186" spans="1:2" x14ac:dyDescent="0.25">
      <c r="A2186" s="67">
        <v>45264</v>
      </c>
      <c r="B2186" s="68">
        <v>3.7080000000000002</v>
      </c>
    </row>
    <row r="2187" spans="1:2" x14ac:dyDescent="0.25">
      <c r="A2187" s="67">
        <v>45265</v>
      </c>
      <c r="B2187" s="68">
        <v>3.7280000000000002</v>
      </c>
    </row>
    <row r="2188" spans="1:2" x14ac:dyDescent="0.25">
      <c r="A2188" s="67">
        <v>45266</v>
      </c>
      <c r="B2188" s="68">
        <v>3.7090000000000001</v>
      </c>
    </row>
    <row r="2189" spans="1:2" x14ac:dyDescent="0.25">
      <c r="A2189" s="67">
        <v>45267</v>
      </c>
      <c r="B2189" s="68">
        <v>3.7029999999999998</v>
      </c>
    </row>
    <row r="2190" spans="1:2" x14ac:dyDescent="0.25">
      <c r="A2190" s="67">
        <v>45268</v>
      </c>
      <c r="B2190" s="68">
        <v>3.698</v>
      </c>
    </row>
    <row r="2191" spans="1:2" x14ac:dyDescent="0.25">
      <c r="A2191" s="67">
        <v>45271</v>
      </c>
      <c r="B2191" s="68">
        <v>3.7170000000000001</v>
      </c>
    </row>
    <row r="2192" spans="1:2" x14ac:dyDescent="0.25">
      <c r="A2192" s="67">
        <v>45272</v>
      </c>
      <c r="B2192" s="68">
        <v>3.7080000000000002</v>
      </c>
    </row>
    <row r="2193" spans="1:2" x14ac:dyDescent="0.25">
      <c r="A2193" s="67">
        <v>45273</v>
      </c>
      <c r="B2193" s="68">
        <v>3.71</v>
      </c>
    </row>
    <row r="2194" spans="1:2" x14ac:dyDescent="0.25">
      <c r="A2194" s="67">
        <v>45274</v>
      </c>
      <c r="B2194" s="68">
        <v>3.6850000000000001</v>
      </c>
    </row>
    <row r="2195" spans="1:2" x14ac:dyDescent="0.25">
      <c r="A2195" s="67">
        <v>45275</v>
      </c>
      <c r="B2195" s="68">
        <v>3.6579999999999999</v>
      </c>
    </row>
    <row r="2196" spans="1:2" x14ac:dyDescent="0.25">
      <c r="A2196" s="67">
        <v>45278</v>
      </c>
      <c r="B2196" s="68">
        <v>3.653</v>
      </c>
    </row>
    <row r="2197" spans="1:2" x14ac:dyDescent="0.25">
      <c r="A2197" s="67">
        <v>45279</v>
      </c>
      <c r="B2197" s="68">
        <v>3.6429999999999998</v>
      </c>
    </row>
    <row r="2198" spans="1:2" x14ac:dyDescent="0.25">
      <c r="A2198" s="67">
        <v>45280</v>
      </c>
      <c r="B2198" s="68">
        <v>3.6480000000000001</v>
      </c>
    </row>
    <row r="2199" spans="1:2" x14ac:dyDescent="0.25">
      <c r="A2199" s="67">
        <v>45281</v>
      </c>
      <c r="B2199" s="68">
        <v>3.6160000000000001</v>
      </c>
    </row>
    <row r="2200" spans="1:2" x14ac:dyDescent="0.25">
      <c r="A2200" s="67">
        <v>45282</v>
      </c>
      <c r="B2200" s="68">
        <v>3.5990000000000002</v>
      </c>
    </row>
    <row r="2201" spans="1:2" x14ac:dyDescent="0.25">
      <c r="A2201" s="67">
        <v>45286</v>
      </c>
      <c r="B2201" s="68">
        <v>3.6280000000000001</v>
      </c>
    </row>
    <row r="2202" spans="1:2" x14ac:dyDescent="0.25">
      <c r="A2202" s="67">
        <v>45287</v>
      </c>
      <c r="B2202" s="68">
        <v>3.6240000000000001</v>
      </c>
    </row>
    <row r="2203" spans="1:2" x14ac:dyDescent="0.25">
      <c r="A2203" s="67">
        <v>45288</v>
      </c>
      <c r="B2203" s="68">
        <v>3.6190000000000002</v>
      </c>
    </row>
    <row r="2204" spans="1:2" x14ac:dyDescent="0.25">
      <c r="A2204" s="67">
        <v>45289</v>
      </c>
      <c r="B2204" s="68">
        <v>3.6269999999999998</v>
      </c>
    </row>
    <row r="2205" spans="1:2" x14ac:dyDescent="0.25">
      <c r="A2205" s="5">
        <v>45293</v>
      </c>
      <c r="B2205" s="69">
        <v>3.6179999999999999</v>
      </c>
    </row>
    <row r="2206" spans="1:2" x14ac:dyDescent="0.25">
      <c r="A2206" s="5">
        <v>45294</v>
      </c>
      <c r="B2206" s="69">
        <v>3.6469999999999998</v>
      </c>
    </row>
    <row r="2207" spans="1:2" x14ac:dyDescent="0.25">
      <c r="A2207" s="5">
        <v>45295</v>
      </c>
      <c r="B2207" s="69">
        <v>3.6480000000000001</v>
      </c>
    </row>
    <row r="2208" spans="1:2" x14ac:dyDescent="0.25">
      <c r="A2208" s="5">
        <v>45296</v>
      </c>
      <c r="B2208" s="69">
        <v>3.6560000000000001</v>
      </c>
    </row>
    <row r="2209" spans="1:2" x14ac:dyDescent="0.25">
      <c r="A2209" s="5">
        <v>45299</v>
      </c>
      <c r="B2209" s="69">
        <v>3.718</v>
      </c>
    </row>
    <row r="2210" spans="1:2" x14ac:dyDescent="0.25">
      <c r="A2210" s="5">
        <v>45300</v>
      </c>
      <c r="B2210" s="69">
        <v>3.7170000000000001</v>
      </c>
    </row>
    <row r="2211" spans="1:2" x14ac:dyDescent="0.25">
      <c r="A2211" s="5">
        <v>45301</v>
      </c>
      <c r="B2211" s="69">
        <v>3.758</v>
      </c>
    </row>
    <row r="2212" spans="1:2" x14ac:dyDescent="0.25">
      <c r="A2212" s="5">
        <v>45302</v>
      </c>
      <c r="B2212" s="69">
        <v>3.7349999999999999</v>
      </c>
    </row>
    <row r="2213" spans="1:2" x14ac:dyDescent="0.25">
      <c r="A2213" s="5">
        <v>45303</v>
      </c>
      <c r="B2213" s="69">
        <v>3.7280000000000002</v>
      </c>
    </row>
    <row r="2214" spans="1:2" x14ac:dyDescent="0.25">
      <c r="A2214" s="5">
        <v>45306</v>
      </c>
      <c r="B2214" s="69">
        <v>3.7530000000000001</v>
      </c>
    </row>
    <row r="2215" spans="1:2" x14ac:dyDescent="0.25">
      <c r="A2215" s="5">
        <v>45307</v>
      </c>
      <c r="B2215" s="69">
        <v>3.7679999999999998</v>
      </c>
    </row>
    <row r="2216" spans="1:2" x14ac:dyDescent="0.25">
      <c r="A2216" s="5">
        <v>45308</v>
      </c>
      <c r="B2216" s="69">
        <v>3.7839999999999998</v>
      </c>
    </row>
    <row r="2217" spans="1:2" x14ac:dyDescent="0.25">
      <c r="A2217" s="5">
        <v>45309</v>
      </c>
      <c r="B2217" s="69">
        <v>3.766</v>
      </c>
    </row>
    <row r="2218" spans="1:2" x14ac:dyDescent="0.25">
      <c r="A2218" s="5">
        <v>45310</v>
      </c>
      <c r="B2218" s="69">
        <v>3.7509999999999999</v>
      </c>
    </row>
    <row r="2219" spans="1:2" x14ac:dyDescent="0.25">
      <c r="A2219" s="5">
        <v>45313</v>
      </c>
      <c r="B2219" s="69">
        <v>3.7719999999999998</v>
      </c>
    </row>
    <row r="2220" spans="1:2" x14ac:dyDescent="0.25">
      <c r="A2220" s="5">
        <v>45314</v>
      </c>
      <c r="B2220" s="69">
        <v>3.7709999999999999</v>
      </c>
    </row>
    <row r="2221" spans="1:2" x14ac:dyDescent="0.25">
      <c r="A2221" s="5">
        <v>45315</v>
      </c>
      <c r="B2221" s="69">
        <v>3.72</v>
      </c>
    </row>
    <row r="2222" spans="1:2" x14ac:dyDescent="0.25">
      <c r="A2222" s="5">
        <v>45316</v>
      </c>
      <c r="B2222" s="69">
        <v>3.702</v>
      </c>
    </row>
    <row r="2223" spans="1:2" x14ac:dyDescent="0.25">
      <c r="A2223" s="5">
        <v>45317</v>
      </c>
      <c r="B2223" s="69">
        <v>3.7069999999999999</v>
      </c>
    </row>
    <row r="2224" spans="1:2" x14ac:dyDescent="0.25">
      <c r="A2224" s="5">
        <v>45320</v>
      </c>
      <c r="B2224" s="69">
        <v>3.6869999999999998</v>
      </c>
    </row>
    <row r="2225" spans="1:2" x14ac:dyDescent="0.25">
      <c r="A2225" s="5">
        <v>45321</v>
      </c>
      <c r="B2225" s="69">
        <v>3.6520000000000001</v>
      </c>
    </row>
    <row r="2226" spans="1:2" x14ac:dyDescent="0.25">
      <c r="A2226" s="5">
        <v>45322</v>
      </c>
      <c r="B2226" s="69">
        <v>3.6349999999999998</v>
      </c>
    </row>
    <row r="2227" spans="1:2" x14ac:dyDescent="0.25">
      <c r="A2227" s="5">
        <v>45323</v>
      </c>
      <c r="B2227" s="69">
        <v>3.653</v>
      </c>
    </row>
    <row r="2228" spans="1:2" x14ac:dyDescent="0.25">
      <c r="A2228" s="5">
        <v>45324</v>
      </c>
      <c r="B2228" s="69">
        <v>3.6440000000000001</v>
      </c>
    </row>
    <row r="2229" spans="1:2" x14ac:dyDescent="0.25">
      <c r="A2229" s="5">
        <v>45327</v>
      </c>
      <c r="B2229" s="69">
        <v>3.6749999999999998</v>
      </c>
    </row>
    <row r="2230" spans="1:2" x14ac:dyDescent="0.25">
      <c r="A2230" s="5">
        <v>45328</v>
      </c>
      <c r="B2230" s="69">
        <v>3.645</v>
      </c>
    </row>
    <row r="2231" spans="1:2" x14ac:dyDescent="0.25">
      <c r="A2231" s="5">
        <v>45329</v>
      </c>
      <c r="B2231" s="69">
        <v>3.6480000000000001</v>
      </c>
    </row>
    <row r="2232" spans="1:2" x14ac:dyDescent="0.25">
      <c r="A2232" s="5">
        <v>45330</v>
      </c>
      <c r="B2232" s="69">
        <v>3.6669999999999998</v>
      </c>
    </row>
    <row r="2233" spans="1:2" x14ac:dyDescent="0.25">
      <c r="A2233" s="5">
        <v>45331</v>
      </c>
      <c r="B2233" s="69">
        <v>3.6840000000000002</v>
      </c>
    </row>
    <row r="2234" spans="1:2" x14ac:dyDescent="0.25">
      <c r="A2234" s="5">
        <v>45334</v>
      </c>
      <c r="B2234" s="69">
        <v>3.6829999999999998</v>
      </c>
    </row>
    <row r="2235" spans="1:2" x14ac:dyDescent="0.25">
      <c r="A2235" s="5">
        <v>45335</v>
      </c>
      <c r="B2235" s="69">
        <v>3.6440000000000001</v>
      </c>
    </row>
    <row r="2236" spans="1:2" x14ac:dyDescent="0.25">
      <c r="A2236" s="5">
        <v>45336</v>
      </c>
      <c r="B2236" s="69">
        <v>3.661</v>
      </c>
    </row>
    <row r="2237" spans="1:2" x14ac:dyDescent="0.25">
      <c r="A2237" s="5">
        <v>45337</v>
      </c>
      <c r="B2237" s="69">
        <v>3.6269999999999998</v>
      </c>
    </row>
    <row r="2238" spans="1:2" x14ac:dyDescent="0.25">
      <c r="A2238" s="5">
        <v>45338</v>
      </c>
      <c r="B2238" s="69">
        <v>3.609</v>
      </c>
    </row>
    <row r="2239" spans="1:2" x14ac:dyDescent="0.25">
      <c r="A2239" s="5">
        <v>45341</v>
      </c>
      <c r="B2239" s="69">
        <v>3.6219999999999999</v>
      </c>
    </row>
    <row r="2240" spans="1:2" x14ac:dyDescent="0.25">
      <c r="A2240" s="5">
        <v>45342</v>
      </c>
      <c r="B2240" s="69">
        <v>3.6560000000000001</v>
      </c>
    </row>
    <row r="2241" spans="1:2" x14ac:dyDescent="0.25">
      <c r="A2241" s="5">
        <v>45343</v>
      </c>
      <c r="B2241" s="69">
        <v>3.6789999999999998</v>
      </c>
    </row>
    <row r="2242" spans="1:2" x14ac:dyDescent="0.25">
      <c r="A2242" s="5">
        <v>45344</v>
      </c>
      <c r="B2242" s="69">
        <v>3.6419999999999999</v>
      </c>
    </row>
    <row r="2243" spans="1:2" x14ac:dyDescent="0.25">
      <c r="A2243" s="5">
        <v>45345</v>
      </c>
      <c r="B2243" s="69">
        <v>3.6360000000000001</v>
      </c>
    </row>
    <row r="2244" spans="1:2" x14ac:dyDescent="0.25">
      <c r="A2244" s="5">
        <v>45348</v>
      </c>
      <c r="B2244" s="69">
        <v>3.649</v>
      </c>
    </row>
    <row r="2245" spans="1:2" x14ac:dyDescent="0.25">
      <c r="A2245" s="5">
        <v>45350</v>
      </c>
      <c r="B2245" s="69">
        <v>3.609</v>
      </c>
    </row>
    <row r="2246" spans="1:2" x14ac:dyDescent="0.25">
      <c r="A2246" s="5">
        <v>45351</v>
      </c>
      <c r="B2246" s="69">
        <v>3.5840000000000001</v>
      </c>
    </row>
    <row r="2247" spans="1:2" x14ac:dyDescent="0.25">
      <c r="A2247" s="5">
        <v>45352</v>
      </c>
      <c r="B2247" s="69">
        <v>3.5649999999999999</v>
      </c>
    </row>
    <row r="2248" spans="1:2" x14ac:dyDescent="0.25">
      <c r="A2248" s="5">
        <v>45355</v>
      </c>
      <c r="B2248" s="69">
        <v>3.5750000000000002</v>
      </c>
    </row>
    <row r="2249" spans="1:2" x14ac:dyDescent="0.25">
      <c r="A2249" s="5">
        <v>45356</v>
      </c>
      <c r="B2249" s="69">
        <v>3.5910000000000002</v>
      </c>
    </row>
    <row r="2250" spans="1:2" x14ac:dyDescent="0.25">
      <c r="A2250" s="5">
        <v>45357</v>
      </c>
      <c r="B2250" s="69">
        <v>3.6080000000000001</v>
      </c>
    </row>
    <row r="2251" spans="1:2" x14ac:dyDescent="0.25">
      <c r="A2251" s="5">
        <v>45358</v>
      </c>
      <c r="B2251" s="69">
        <v>3.59</v>
      </c>
    </row>
    <row r="2252" spans="1:2" x14ac:dyDescent="0.25">
      <c r="A2252" s="5">
        <v>45359</v>
      </c>
      <c r="B2252" s="69">
        <v>3.5779999999999998</v>
      </c>
    </row>
    <row r="2253" spans="1:2" x14ac:dyDescent="0.25">
      <c r="A2253" s="5">
        <v>45362</v>
      </c>
      <c r="B2253" s="69">
        <v>3.6080000000000001</v>
      </c>
    </row>
    <row r="2254" spans="1:2" x14ac:dyDescent="0.25">
      <c r="A2254" s="5">
        <v>45363</v>
      </c>
      <c r="B2254" s="69">
        <v>3.649</v>
      </c>
    </row>
    <row r="2255" spans="1:2" x14ac:dyDescent="0.25">
      <c r="A2255" s="5">
        <v>45364</v>
      </c>
      <c r="B2255" s="69">
        <v>3.66</v>
      </c>
    </row>
    <row r="2256" spans="1:2" x14ac:dyDescent="0.25">
      <c r="A2256" s="5">
        <v>45365</v>
      </c>
      <c r="B2256" s="69">
        <v>3.625</v>
      </c>
    </row>
    <row r="2257" spans="1:2" x14ac:dyDescent="0.25">
      <c r="A2257" s="5">
        <v>45366</v>
      </c>
      <c r="B2257" s="69">
        <v>3.653</v>
      </c>
    </row>
    <row r="2258" spans="1:2" x14ac:dyDescent="0.25">
      <c r="A2258" s="5">
        <v>45369</v>
      </c>
      <c r="B2258" s="69">
        <v>3.6509999999999998</v>
      </c>
    </row>
    <row r="2259" spans="1:2" x14ac:dyDescent="0.25">
      <c r="A2259" s="5">
        <v>45370</v>
      </c>
      <c r="B2259" s="69">
        <v>3.6680000000000001</v>
      </c>
    </row>
    <row r="2260" spans="1:2" x14ac:dyDescent="0.25">
      <c r="A2260" s="5">
        <v>45371</v>
      </c>
      <c r="B2260" s="69">
        <v>3.681</v>
      </c>
    </row>
    <row r="2261" spans="1:2" x14ac:dyDescent="0.25">
      <c r="A2261" s="5">
        <v>45372</v>
      </c>
      <c r="B2261" s="69">
        <v>3.6040000000000001</v>
      </c>
    </row>
    <row r="2262" spans="1:2" x14ac:dyDescent="0.25">
      <c r="A2262" s="5">
        <v>45373</v>
      </c>
      <c r="B2262" s="69">
        <v>3.6219999999999999</v>
      </c>
    </row>
    <row r="2263" spans="1:2" x14ac:dyDescent="0.25">
      <c r="A2263" s="5">
        <v>45377</v>
      </c>
      <c r="B2263" s="69">
        <v>3.66</v>
      </c>
    </row>
    <row r="2264" spans="1:2" x14ac:dyDescent="0.25">
      <c r="A2264" s="5">
        <v>45378</v>
      </c>
      <c r="B2264" s="69">
        <v>3.66</v>
      </c>
    </row>
    <row r="2265" spans="1:2" x14ac:dyDescent="0.25">
      <c r="A2265" s="5">
        <v>45379</v>
      </c>
      <c r="B2265" s="69">
        <v>3.681</v>
      </c>
    </row>
    <row r="2266" spans="1:2" x14ac:dyDescent="0.25">
      <c r="A2266" s="5">
        <v>45383</v>
      </c>
      <c r="B2266" s="69">
        <v>3.6629999999999998</v>
      </c>
    </row>
    <row r="2267" spans="1:2" x14ac:dyDescent="0.25">
      <c r="A2267" s="5">
        <v>45384</v>
      </c>
      <c r="B2267" s="69">
        <v>3.6970000000000001</v>
      </c>
    </row>
    <row r="2268" spans="1:2" x14ac:dyDescent="0.25">
      <c r="A2268" s="5">
        <v>45385</v>
      </c>
      <c r="B2268" s="69">
        <v>3.7320000000000002</v>
      </c>
    </row>
    <row r="2269" spans="1:2" x14ac:dyDescent="0.25">
      <c r="A2269" s="5">
        <v>45386</v>
      </c>
      <c r="B2269" s="69">
        <v>3.7160000000000002</v>
      </c>
    </row>
    <row r="2270" spans="1:2" x14ac:dyDescent="0.25">
      <c r="A2270" s="5">
        <v>45387</v>
      </c>
      <c r="B2270" s="69">
        <v>3.7480000000000002</v>
      </c>
    </row>
    <row r="2271" spans="1:2" x14ac:dyDescent="0.25">
      <c r="A2271" s="5">
        <v>45390</v>
      </c>
      <c r="B2271" s="69">
        <v>3.7120000000000002</v>
      </c>
    </row>
    <row r="2272" spans="1:2" x14ac:dyDescent="0.25">
      <c r="A2272" s="5">
        <v>45391</v>
      </c>
      <c r="B2272" s="69">
        <v>3.6869999999999998</v>
      </c>
    </row>
    <row r="2273" spans="1:2" x14ac:dyDescent="0.25">
      <c r="A2273" s="5">
        <v>45392</v>
      </c>
      <c r="B2273" s="69">
        <v>3.714</v>
      </c>
    </row>
    <row r="2274" spans="1:2" x14ac:dyDescent="0.25">
      <c r="A2274" s="5">
        <v>45393</v>
      </c>
      <c r="B2274" s="69">
        <v>3.7610000000000001</v>
      </c>
    </row>
    <row r="2275" spans="1:2" x14ac:dyDescent="0.25">
      <c r="A2275" s="5">
        <v>45394</v>
      </c>
      <c r="B2275" s="69">
        <v>3.7570000000000001</v>
      </c>
    </row>
    <row r="2276" spans="1:2" x14ac:dyDescent="0.25">
      <c r="A2276" s="5">
        <v>45397</v>
      </c>
      <c r="B2276" s="69">
        <v>3.7160000000000002</v>
      </c>
    </row>
    <row r="2277" spans="1:2" x14ac:dyDescent="0.25">
      <c r="A2277" s="5">
        <v>45398</v>
      </c>
      <c r="B2277" s="69">
        <v>3.77</v>
      </c>
    </row>
    <row r="2278" spans="1:2" x14ac:dyDescent="0.25">
      <c r="A2278" s="5">
        <v>45399</v>
      </c>
      <c r="B2278" s="69">
        <v>3.7749999999999999</v>
      </c>
    </row>
    <row r="2279" spans="1:2" x14ac:dyDescent="0.25">
      <c r="A2279" s="5">
        <v>45400</v>
      </c>
      <c r="B2279" s="69">
        <v>3.78</v>
      </c>
    </row>
    <row r="2280" spans="1:2" x14ac:dyDescent="0.25">
      <c r="A2280" s="5">
        <v>45401</v>
      </c>
      <c r="B2280" s="69">
        <v>3.7829999999999999</v>
      </c>
    </row>
    <row r="2281" spans="1:2" x14ac:dyDescent="0.25">
      <c r="A2281" s="5">
        <v>45406</v>
      </c>
      <c r="B2281" s="69">
        <v>3.7589999999999999</v>
      </c>
    </row>
    <row r="2282" spans="1:2" x14ac:dyDescent="0.25">
      <c r="A2282" s="5">
        <v>45407</v>
      </c>
      <c r="B2282" s="69">
        <v>3.794</v>
      </c>
    </row>
    <row r="2283" spans="1:2" x14ac:dyDescent="0.25">
      <c r="A2283" s="5">
        <v>45408</v>
      </c>
      <c r="B2283" s="69">
        <v>3.8180000000000001</v>
      </c>
    </row>
    <row r="2284" spans="1:2" x14ac:dyDescent="0.25">
      <c r="A2284" s="5">
        <v>45412</v>
      </c>
      <c r="B2284" s="69">
        <v>3.7410000000000001</v>
      </c>
    </row>
    <row r="2285" spans="1:2" x14ac:dyDescent="0.25">
      <c r="A2285" s="5">
        <v>45413</v>
      </c>
      <c r="B2285" s="69">
        <v>3.74</v>
      </c>
    </row>
    <row r="2286" spans="1:2" x14ac:dyDescent="0.25">
      <c r="A2286" s="5">
        <v>45414</v>
      </c>
      <c r="B2286" s="69">
        <v>3.738</v>
      </c>
    </row>
    <row r="2287" spans="1:2" x14ac:dyDescent="0.25">
      <c r="A2287" s="5">
        <v>45415</v>
      </c>
      <c r="B2287" s="69">
        <v>3.7229999999999999</v>
      </c>
    </row>
    <row r="2288" spans="1:2" x14ac:dyDescent="0.25">
      <c r="A2288" s="5">
        <v>45418</v>
      </c>
      <c r="B2288" s="69">
        <v>3.7410000000000001</v>
      </c>
    </row>
    <row r="2289" spans="1:2" x14ac:dyDescent="0.25">
      <c r="A2289" s="5">
        <v>45419</v>
      </c>
      <c r="B2289" s="69">
        <v>3.722</v>
      </c>
    </row>
    <row r="2290" spans="1:2" x14ac:dyDescent="0.25">
      <c r="A2290" s="5">
        <v>45420</v>
      </c>
      <c r="B2290" s="69">
        <v>3.7130000000000001</v>
      </c>
    </row>
    <row r="2291" spans="1:2" x14ac:dyDescent="0.25">
      <c r="A2291" s="5">
        <v>45421</v>
      </c>
      <c r="B2291" s="69">
        <v>3.7410000000000001</v>
      </c>
    </row>
    <row r="2292" spans="1:2" x14ac:dyDescent="0.25">
      <c r="A2292" s="5">
        <v>45422</v>
      </c>
      <c r="B2292" s="69">
        <v>3.7210000000000001</v>
      </c>
    </row>
    <row r="2293" spans="1:2" x14ac:dyDescent="0.25">
      <c r="A2293" s="5">
        <v>45425</v>
      </c>
      <c r="B2293" s="69">
        <v>3.7240000000000002</v>
      </c>
    </row>
    <row r="2294" spans="1:2" x14ac:dyDescent="0.25">
      <c r="A2294" s="5">
        <v>45427</v>
      </c>
      <c r="B2294" s="69">
        <v>3.6949999999999998</v>
      </c>
    </row>
    <row r="2295" spans="1:2" x14ac:dyDescent="0.25">
      <c r="A2295" s="5">
        <v>45428</v>
      </c>
      <c r="B2295" s="69">
        <v>3.681</v>
      </c>
    </row>
    <row r="2296" spans="1:2" x14ac:dyDescent="0.25">
      <c r="A2296" s="5">
        <v>45429</v>
      </c>
      <c r="B2296" s="69">
        <v>3.7160000000000002</v>
      </c>
    </row>
    <row r="2297" spans="1:2" x14ac:dyDescent="0.25">
      <c r="A2297" s="5">
        <v>45432</v>
      </c>
      <c r="B2297" s="69">
        <v>3.7029999999999998</v>
      </c>
    </row>
    <row r="2298" spans="1:2" x14ac:dyDescent="0.25">
      <c r="A2298" s="5">
        <v>45433</v>
      </c>
      <c r="B2298" s="69">
        <v>3.6720000000000002</v>
      </c>
    </row>
    <row r="2299" spans="1:2" x14ac:dyDescent="0.25">
      <c r="A2299" s="5">
        <v>45434</v>
      </c>
      <c r="B2299" s="69">
        <v>3.6739999999999999</v>
      </c>
    </row>
    <row r="2300" spans="1:2" x14ac:dyDescent="0.25">
      <c r="A2300" s="5">
        <v>45435</v>
      </c>
      <c r="B2300" s="69">
        <v>3.6720000000000002</v>
      </c>
    </row>
    <row r="2301" spans="1:2" x14ac:dyDescent="0.25">
      <c r="A2301" s="5">
        <v>45436</v>
      </c>
      <c r="B2301" s="69">
        <v>3.673</v>
      </c>
    </row>
    <row r="2302" spans="1:2" x14ac:dyDescent="0.25">
      <c r="A2302" s="5">
        <v>45440</v>
      </c>
      <c r="B2302" s="69">
        <v>3.6749999999999998</v>
      </c>
    </row>
    <row r="2303" spans="1:2" x14ac:dyDescent="0.25">
      <c r="A2303" s="5">
        <v>45441</v>
      </c>
      <c r="B2303" s="69">
        <v>3.694</v>
      </c>
    </row>
    <row r="2304" spans="1:2" x14ac:dyDescent="0.25">
      <c r="A2304" s="5">
        <v>45442</v>
      </c>
      <c r="B2304" s="69">
        <v>3.7210000000000001</v>
      </c>
    </row>
    <row r="2305" spans="1:2" x14ac:dyDescent="0.25">
      <c r="A2305" s="5">
        <v>45443</v>
      </c>
      <c r="B2305" s="69">
        <v>3.718</v>
      </c>
    </row>
    <row r="2306" spans="1:2" x14ac:dyDescent="0.25">
      <c r="A2306" s="5">
        <v>45446</v>
      </c>
      <c r="B2306" s="69">
        <v>3.661</v>
      </c>
    </row>
    <row r="2307" spans="1:2" x14ac:dyDescent="0.25">
      <c r="A2307" s="5">
        <v>45447</v>
      </c>
      <c r="B2307" s="69">
        <v>3.6880000000000002</v>
      </c>
    </row>
    <row r="2308" spans="1:2" x14ac:dyDescent="0.25">
      <c r="A2308" s="5">
        <v>45448</v>
      </c>
      <c r="B2308" s="69">
        <v>3.7090000000000001</v>
      </c>
    </row>
    <row r="2309" spans="1:2" x14ac:dyDescent="0.25">
      <c r="A2309" s="5">
        <v>45449</v>
      </c>
      <c r="B2309" s="69">
        <v>3.7240000000000002</v>
      </c>
    </row>
    <row r="2310" spans="1:2" x14ac:dyDescent="0.25">
      <c r="A2310" s="5">
        <v>45450</v>
      </c>
      <c r="B2310" s="69">
        <v>3.7320000000000002</v>
      </c>
    </row>
    <row r="2311" spans="1:2" x14ac:dyDescent="0.25">
      <c r="A2311" s="5">
        <v>45453</v>
      </c>
      <c r="B2311" s="69">
        <v>3.7519999999999998</v>
      </c>
    </row>
    <row r="2312" spans="1:2" x14ac:dyDescent="0.25">
      <c r="A2312" s="5">
        <v>45454</v>
      </c>
      <c r="B2312" s="69">
        <v>3.7229999999999999</v>
      </c>
    </row>
    <row r="2313" spans="1:2" x14ac:dyDescent="0.25">
      <c r="A2313" s="5">
        <v>45456</v>
      </c>
      <c r="B2313" s="69">
        <v>3.7149999999999999</v>
      </c>
    </row>
    <row r="2314" spans="1:2" x14ac:dyDescent="0.25">
      <c r="A2314" s="5">
        <v>45457</v>
      </c>
      <c r="B2314" s="69">
        <v>3.7229999999999999</v>
      </c>
    </row>
    <row r="2315" spans="1:2" x14ac:dyDescent="0.25">
      <c r="A2315" s="5">
        <v>45460</v>
      </c>
      <c r="B2315" s="69">
        <v>3.7320000000000002</v>
      </c>
    </row>
    <row r="2316" spans="1:2" x14ac:dyDescent="0.25">
      <c r="A2316" s="5">
        <v>45461</v>
      </c>
      <c r="B2316" s="69">
        <v>3.722</v>
      </c>
    </row>
    <row r="2317" spans="1:2" x14ac:dyDescent="0.25">
      <c r="A2317" s="5">
        <v>45462</v>
      </c>
      <c r="B2317" s="69">
        <v>3.7160000000000002</v>
      </c>
    </row>
    <row r="2318" spans="1:2" x14ac:dyDescent="0.25">
      <c r="A2318" s="5">
        <v>45463</v>
      </c>
      <c r="B2318" s="69">
        <v>3.7189999999999999</v>
      </c>
    </row>
    <row r="2319" spans="1:2" x14ac:dyDescent="0.25">
      <c r="A2319" s="5">
        <v>45464</v>
      </c>
      <c r="B2319" s="69">
        <v>3.7389999999999999</v>
      </c>
    </row>
    <row r="2320" spans="1:2" x14ac:dyDescent="0.25">
      <c r="A2320" s="5">
        <v>45467</v>
      </c>
      <c r="B2320" s="69">
        <v>3.7240000000000002</v>
      </c>
    </row>
    <row r="2321" spans="1:2" x14ac:dyDescent="0.25">
      <c r="A2321" s="5">
        <v>45468</v>
      </c>
      <c r="B2321" s="69">
        <v>3.7250000000000001</v>
      </c>
    </row>
    <row r="2322" spans="1:2" x14ac:dyDescent="0.25">
      <c r="A2322" s="5">
        <v>45469</v>
      </c>
      <c r="B2322" s="69">
        <v>3.7519999999999998</v>
      </c>
    </row>
    <row r="2323" spans="1:2" x14ac:dyDescent="0.25">
      <c r="A2323" s="5">
        <v>45470</v>
      </c>
      <c r="B2323" s="69">
        <v>3.7549999999999999</v>
      </c>
    </row>
    <row r="2324" spans="1:2" x14ac:dyDescent="0.25">
      <c r="A2324" s="5">
        <v>45471</v>
      </c>
      <c r="B2324" s="69">
        <v>3.7589999999999999</v>
      </c>
    </row>
    <row r="2325" spans="1:2" x14ac:dyDescent="0.25">
      <c r="A2325" s="5">
        <v>45474</v>
      </c>
      <c r="B2325" s="69">
        <v>3.7530000000000001</v>
      </c>
    </row>
    <row r="2326" spans="1:2" x14ac:dyDescent="0.25">
      <c r="A2326" s="5">
        <v>45475</v>
      </c>
      <c r="B2326" s="69">
        <v>3.7650000000000001</v>
      </c>
    </row>
    <row r="2327" spans="1:2" x14ac:dyDescent="0.25">
      <c r="A2327" s="5">
        <v>45476</v>
      </c>
      <c r="B2327" s="69">
        <v>3.7629999999999999</v>
      </c>
    </row>
    <row r="2328" spans="1:2" x14ac:dyDescent="0.25">
      <c r="A2328" s="5">
        <v>45477</v>
      </c>
      <c r="B2328" s="69">
        <v>3.7410000000000001</v>
      </c>
    </row>
    <row r="2329" spans="1:2" x14ac:dyDescent="0.25">
      <c r="A2329" s="5">
        <v>45478</v>
      </c>
      <c r="B2329" s="69">
        <v>3.7210000000000001</v>
      </c>
    </row>
    <row r="2330" spans="1:2" x14ac:dyDescent="0.25">
      <c r="A2330" s="5">
        <v>45481</v>
      </c>
      <c r="B2330" s="69">
        <v>3.6850000000000001</v>
      </c>
    </row>
    <row r="2331" spans="1:2" x14ac:dyDescent="0.25">
      <c r="A2331" s="5">
        <v>45482</v>
      </c>
      <c r="B2331" s="69">
        <v>3.673</v>
      </c>
    </row>
    <row r="2332" spans="1:2" x14ac:dyDescent="0.25">
      <c r="A2332" s="5">
        <v>45483</v>
      </c>
      <c r="B2332" s="69">
        <v>3.6629999999999998</v>
      </c>
    </row>
    <row r="2333" spans="1:2" x14ac:dyDescent="0.25">
      <c r="A2333" s="5">
        <v>45484</v>
      </c>
      <c r="B2333" s="69">
        <v>3.641</v>
      </c>
    </row>
    <row r="2334" spans="1:2" x14ac:dyDescent="0.25">
      <c r="A2334" s="5">
        <v>45485</v>
      </c>
      <c r="B2334" s="69">
        <v>3.6419999999999999</v>
      </c>
    </row>
    <row r="2335" spans="1:2" x14ac:dyDescent="0.25">
      <c r="A2335" s="5">
        <v>45488</v>
      </c>
      <c r="B2335" s="69">
        <v>3.6120000000000001</v>
      </c>
    </row>
    <row r="2336" spans="1:2" x14ac:dyDescent="0.25">
      <c r="A2336" s="5">
        <v>45489</v>
      </c>
      <c r="B2336" s="69">
        <v>3.6389999999999998</v>
      </c>
    </row>
    <row r="2337" spans="1:2" x14ac:dyDescent="0.25">
      <c r="A2337" s="5">
        <v>45490</v>
      </c>
      <c r="B2337" s="69">
        <v>3.6269999999999998</v>
      </c>
    </row>
    <row r="2338" spans="1:2" x14ac:dyDescent="0.25">
      <c r="A2338" s="5">
        <v>45491</v>
      </c>
      <c r="B2338" s="69">
        <v>3.6360000000000001</v>
      </c>
    </row>
    <row r="2339" spans="1:2" x14ac:dyDescent="0.25">
      <c r="A2339" s="5">
        <v>45492</v>
      </c>
      <c r="B2339" s="69">
        <v>3.6619999999999999</v>
      </c>
    </row>
    <row r="2340" spans="1:2" x14ac:dyDescent="0.25">
      <c r="A2340" s="5">
        <v>45495</v>
      </c>
      <c r="B2340" s="69">
        <v>3.6309999999999998</v>
      </c>
    </row>
    <row r="2341" spans="1:2" x14ac:dyDescent="0.25">
      <c r="A2341" s="5">
        <v>45496</v>
      </c>
      <c r="B2341" s="69">
        <v>3.6259999999999999</v>
      </c>
    </row>
    <row r="2342" spans="1:2" x14ac:dyDescent="0.25">
      <c r="A2342" s="5">
        <v>45497</v>
      </c>
      <c r="B2342" s="69">
        <v>3.6269999999999998</v>
      </c>
    </row>
    <row r="2343" spans="1:2" x14ac:dyDescent="0.25">
      <c r="A2343" s="5">
        <v>45498</v>
      </c>
      <c r="B2343" s="69">
        <v>3.653</v>
      </c>
    </row>
    <row r="2344" spans="1:2" x14ac:dyDescent="0.25">
      <c r="A2344" s="5">
        <v>45499</v>
      </c>
      <c r="B2344" s="69">
        <v>3.68</v>
      </c>
    </row>
    <row r="2345" spans="1:2" x14ac:dyDescent="0.25">
      <c r="A2345" s="5">
        <v>45502</v>
      </c>
      <c r="B2345" s="69">
        <v>3.7330000000000001</v>
      </c>
    </row>
    <row r="2346" spans="1:2" x14ac:dyDescent="0.25">
      <c r="A2346" s="5">
        <v>45503</v>
      </c>
      <c r="B2346" s="69">
        <v>3.7330000000000001</v>
      </c>
    </row>
    <row r="2347" spans="1:2" x14ac:dyDescent="0.25">
      <c r="A2347" s="5">
        <v>45504</v>
      </c>
      <c r="B2347" s="69">
        <v>3.7669999999999999</v>
      </c>
    </row>
    <row r="2348" spans="1:2" x14ac:dyDescent="0.25">
      <c r="A2348" s="5">
        <v>45505</v>
      </c>
      <c r="B2348" s="69">
        <v>3.7919999999999998</v>
      </c>
    </row>
    <row r="2349" spans="1:2" x14ac:dyDescent="0.25">
      <c r="A2349" s="5">
        <v>45506</v>
      </c>
      <c r="B2349" s="69">
        <v>3.8069999999999999</v>
      </c>
    </row>
    <row r="2350" spans="1:2" x14ac:dyDescent="0.25">
      <c r="A2350" s="5">
        <v>45509</v>
      </c>
      <c r="B2350" s="69">
        <v>3.8239999999999998</v>
      </c>
    </row>
    <row r="2351" spans="1:2" x14ac:dyDescent="0.25">
      <c r="A2351" s="5">
        <v>45510</v>
      </c>
      <c r="B2351" s="69">
        <v>3.843</v>
      </c>
    </row>
    <row r="2352" spans="1:2" x14ac:dyDescent="0.25">
      <c r="A2352" s="5">
        <v>45511</v>
      </c>
      <c r="B2352" s="69">
        <v>3.7839999999999998</v>
      </c>
    </row>
    <row r="2353" spans="1:2" x14ac:dyDescent="0.25">
      <c r="A2353" s="5">
        <v>45512</v>
      </c>
      <c r="B2353" s="69">
        <v>3.7919999999999998</v>
      </c>
    </row>
    <row r="2354" spans="1:2" x14ac:dyDescent="0.25">
      <c r="A2354" s="5">
        <v>45513</v>
      </c>
      <c r="B2354" s="69">
        <v>3.742</v>
      </c>
    </row>
    <row r="2355" spans="1:2" x14ac:dyDescent="0.25">
      <c r="A2355" s="5">
        <v>45516</v>
      </c>
      <c r="B2355" s="69">
        <v>3.77</v>
      </c>
    </row>
    <row r="2356" spans="1:2" x14ac:dyDescent="0.25">
      <c r="A2356" s="5">
        <v>45518</v>
      </c>
      <c r="B2356" s="69">
        <v>3.7309999999999999</v>
      </c>
    </row>
    <row r="2357" spans="1:2" x14ac:dyDescent="0.25">
      <c r="A2357" s="5">
        <v>45519</v>
      </c>
      <c r="B2357" s="69">
        <v>3.7149999999999999</v>
      </c>
    </row>
    <row r="2358" spans="1:2" x14ac:dyDescent="0.25">
      <c r="A2358" s="5">
        <v>45520</v>
      </c>
      <c r="B2358" s="69">
        <v>3.6829999999999998</v>
      </c>
    </row>
    <row r="2359" spans="1:2" x14ac:dyDescent="0.25">
      <c r="A2359" s="5">
        <v>45523</v>
      </c>
      <c r="B2359" s="69">
        <v>3.7010000000000001</v>
      </c>
    </row>
    <row r="2360" spans="1:2" x14ac:dyDescent="0.25">
      <c r="A2360" s="5">
        <v>45524</v>
      </c>
      <c r="B2360" s="69">
        <v>3.694</v>
      </c>
    </row>
    <row r="2361" spans="1:2" x14ac:dyDescent="0.25">
      <c r="A2361" s="5">
        <v>45525</v>
      </c>
      <c r="B2361" s="69">
        <v>3.722</v>
      </c>
    </row>
    <row r="2362" spans="1:2" x14ac:dyDescent="0.25">
      <c r="A2362" s="5">
        <v>45526</v>
      </c>
      <c r="B2362" s="69">
        <v>3.7240000000000002</v>
      </c>
    </row>
    <row r="2363" spans="1:2" x14ac:dyDescent="0.25">
      <c r="A2363" s="5">
        <v>45527</v>
      </c>
      <c r="B2363" s="69">
        <v>3.7040000000000002</v>
      </c>
    </row>
    <row r="2364" spans="1:2" x14ac:dyDescent="0.25">
      <c r="A2364" s="5">
        <v>45530</v>
      </c>
      <c r="B2364" s="69">
        <v>3.6659999999999999</v>
      </c>
    </row>
    <row r="2365" spans="1:2" x14ac:dyDescent="0.25">
      <c r="A2365" s="5">
        <v>45531</v>
      </c>
      <c r="B2365" s="69">
        <v>3.6840000000000002</v>
      </c>
    </row>
    <row r="2366" spans="1:2" x14ac:dyDescent="0.25">
      <c r="A2366" s="5">
        <v>45532</v>
      </c>
      <c r="B2366" s="69">
        <v>3.6680000000000001</v>
      </c>
    </row>
    <row r="2367" spans="1:2" x14ac:dyDescent="0.25">
      <c r="A2367" s="5">
        <v>45533</v>
      </c>
      <c r="B2367" s="69">
        <v>3.665</v>
      </c>
    </row>
    <row r="2368" spans="1:2" x14ac:dyDescent="0.25">
      <c r="A2368" s="5">
        <v>45534</v>
      </c>
      <c r="B2368" s="69">
        <v>3.6560000000000001</v>
      </c>
    </row>
    <row r="2369" spans="1:2" x14ac:dyDescent="0.25">
      <c r="A2369" s="5">
        <v>45537</v>
      </c>
      <c r="B2369" s="69">
        <v>3.6539999999999999</v>
      </c>
    </row>
    <row r="2370" spans="1:2" x14ac:dyDescent="0.25">
      <c r="A2370" s="5">
        <v>45538</v>
      </c>
      <c r="B2370" s="69">
        <v>3.6709999999999998</v>
      </c>
    </row>
    <row r="2371" spans="1:2" x14ac:dyDescent="0.25">
      <c r="A2371" s="5">
        <v>45539</v>
      </c>
      <c r="B2371" s="69">
        <v>3.722</v>
      </c>
    </row>
    <row r="2372" spans="1:2" x14ac:dyDescent="0.25">
      <c r="A2372" s="5">
        <v>45540</v>
      </c>
      <c r="B2372" s="69">
        <v>3.6930000000000001</v>
      </c>
    </row>
    <row r="2373" spans="1:2" x14ac:dyDescent="0.25">
      <c r="A2373" s="5">
        <v>45541</v>
      </c>
      <c r="B2373" s="69">
        <v>3.7040000000000002</v>
      </c>
    </row>
    <row r="2374" spans="1:2" x14ac:dyDescent="0.25">
      <c r="A2374" s="5">
        <v>45544</v>
      </c>
      <c r="B2374" s="69">
        <v>3.7519999999999998</v>
      </c>
    </row>
    <row r="2375" spans="1:2" x14ac:dyDescent="0.25">
      <c r="A2375" s="5">
        <v>45545</v>
      </c>
      <c r="B2375" s="69">
        <v>3.7629999999999999</v>
      </c>
    </row>
    <row r="2376" spans="1:2" x14ac:dyDescent="0.25">
      <c r="A2376" s="5">
        <v>45546</v>
      </c>
      <c r="B2376" s="69">
        <v>3.7679999999999998</v>
      </c>
    </row>
    <row r="2377" spans="1:2" x14ac:dyDescent="0.25">
      <c r="A2377" s="5">
        <v>45547</v>
      </c>
      <c r="B2377" s="69">
        <v>3.7530000000000001</v>
      </c>
    </row>
    <row r="2378" spans="1:2" x14ac:dyDescent="0.25">
      <c r="A2378" s="5">
        <v>45548</v>
      </c>
      <c r="B2378" s="69">
        <v>3.7069999999999999</v>
      </c>
    </row>
    <row r="2379" spans="1:2" x14ac:dyDescent="0.25">
      <c r="A2379" s="5">
        <v>45551</v>
      </c>
      <c r="B2379" s="69">
        <v>3.742</v>
      </c>
    </row>
    <row r="2380" spans="1:2" x14ac:dyDescent="0.25">
      <c r="A2380" s="5">
        <v>45552</v>
      </c>
      <c r="B2380" s="69">
        <v>3.7450000000000001</v>
      </c>
    </row>
    <row r="2381" spans="1:2" x14ac:dyDescent="0.25">
      <c r="A2381" s="5">
        <v>45553</v>
      </c>
      <c r="B2381" s="69">
        <v>3.7730000000000001</v>
      </c>
    </row>
    <row r="2382" spans="1:2" x14ac:dyDescent="0.25">
      <c r="A2382" s="5">
        <v>45554</v>
      </c>
      <c r="B2382" s="69">
        <v>3.7589999999999999</v>
      </c>
    </row>
    <row r="2383" spans="1:2" x14ac:dyDescent="0.25">
      <c r="A2383" s="5">
        <v>45555</v>
      </c>
      <c r="B2383" s="69">
        <v>3.7650000000000001</v>
      </c>
    </row>
    <row r="2384" spans="1:2" x14ac:dyDescent="0.25">
      <c r="A2384" s="5">
        <v>45558</v>
      </c>
      <c r="B2384" s="69">
        <v>3.7789999999999999</v>
      </c>
    </row>
    <row r="2385" spans="1:2" x14ac:dyDescent="0.25">
      <c r="A2385" s="5">
        <v>45559</v>
      </c>
      <c r="B2385" s="69">
        <v>3.7730000000000001</v>
      </c>
    </row>
    <row r="2386" spans="1:2" x14ac:dyDescent="0.25">
      <c r="A2386" s="5">
        <v>45560</v>
      </c>
      <c r="B2386" s="69">
        <v>3.758</v>
      </c>
    </row>
    <row r="2387" spans="1:2" x14ac:dyDescent="0.25">
      <c r="A2387" s="5">
        <v>45561</v>
      </c>
      <c r="B2387" s="69">
        <v>3.694</v>
      </c>
    </row>
    <row r="2388" spans="1:2" x14ac:dyDescent="0.25">
      <c r="A2388" s="5">
        <v>45562</v>
      </c>
      <c r="B2388" s="69">
        <v>3.7040000000000002</v>
      </c>
    </row>
    <row r="2389" spans="1:2" x14ac:dyDescent="0.25">
      <c r="A2389" s="5">
        <v>45565</v>
      </c>
      <c r="B2389" s="69">
        <v>3.71</v>
      </c>
    </row>
    <row r="2390" spans="1:2" x14ac:dyDescent="0.25">
      <c r="A2390" s="5">
        <v>45566</v>
      </c>
      <c r="B2390" s="69">
        <v>3.722</v>
      </c>
    </row>
    <row r="2391" spans="1:2" x14ac:dyDescent="0.25">
      <c r="A2391" s="5">
        <v>45572</v>
      </c>
      <c r="B2391" s="69">
        <v>3.786</v>
      </c>
    </row>
    <row r="2392" spans="1:2" x14ac:dyDescent="0.25">
      <c r="A2392" s="5">
        <v>45573</v>
      </c>
      <c r="B2392" s="69">
        <v>3.7719999999999998</v>
      </c>
    </row>
    <row r="2393" spans="1:2" x14ac:dyDescent="0.25">
      <c r="A2393" s="5">
        <v>45574</v>
      </c>
      <c r="B2393" s="69">
        <v>3.76</v>
      </c>
    </row>
    <row r="2394" spans="1:2" x14ac:dyDescent="0.25">
      <c r="A2394" s="5">
        <v>45575</v>
      </c>
      <c r="B2394" s="69">
        <v>3.774</v>
      </c>
    </row>
    <row r="2395" spans="1:2" x14ac:dyDescent="0.25">
      <c r="A2395" s="5">
        <v>45579</v>
      </c>
      <c r="B2395" s="69">
        <v>3.758</v>
      </c>
    </row>
    <row r="2396" spans="1:2" x14ac:dyDescent="0.25">
      <c r="A2396" s="5">
        <v>45580</v>
      </c>
      <c r="B2396" s="69">
        <v>3.7469999999999999</v>
      </c>
    </row>
    <row r="2397" spans="1:2" x14ac:dyDescent="0.25">
      <c r="A2397" s="5">
        <v>45581</v>
      </c>
      <c r="B2397" s="69">
        <v>3.7629999999999999</v>
      </c>
    </row>
    <row r="2398" spans="1:2" x14ac:dyDescent="0.25">
      <c r="A2398" s="5">
        <v>45583</v>
      </c>
      <c r="B2398" s="69">
        <v>3.7130000000000001</v>
      </c>
    </row>
    <row r="2399" spans="1:2" x14ac:dyDescent="0.25">
      <c r="A2399" s="5">
        <v>45586</v>
      </c>
      <c r="B2399" s="69">
        <v>3.7360000000000002</v>
      </c>
    </row>
    <row r="2400" spans="1:2" x14ac:dyDescent="0.25">
      <c r="A2400" s="5">
        <v>45587</v>
      </c>
      <c r="B2400" s="69">
        <v>3.7770000000000001</v>
      </c>
    </row>
    <row r="2401" spans="1:2" x14ac:dyDescent="0.25">
      <c r="A2401" s="5">
        <v>45588</v>
      </c>
      <c r="B2401" s="69">
        <v>3.7890000000000001</v>
      </c>
    </row>
    <row r="2402" spans="1:2" x14ac:dyDescent="0.25">
      <c r="A2402" s="5">
        <v>45590</v>
      </c>
      <c r="B2402" s="69">
        <v>3.7850000000000001</v>
      </c>
    </row>
    <row r="2403" spans="1:2" x14ac:dyDescent="0.25">
      <c r="A2403" s="5">
        <v>45593</v>
      </c>
      <c r="B2403" s="69">
        <v>3.7280000000000002</v>
      </c>
    </row>
    <row r="2404" spans="1:2" x14ac:dyDescent="0.25">
      <c r="A2404" s="5">
        <v>45594</v>
      </c>
      <c r="B2404" s="69">
        <v>3.7440000000000002</v>
      </c>
    </row>
    <row r="2405" spans="1:2" x14ac:dyDescent="0.25">
      <c r="A2405" s="5">
        <v>45595</v>
      </c>
      <c r="B2405" s="69">
        <v>3.7090000000000001</v>
      </c>
    </row>
    <row r="2406" spans="1:2" x14ac:dyDescent="0.25">
      <c r="A2406" s="5">
        <v>45596</v>
      </c>
      <c r="B2406" s="69">
        <v>3.714</v>
      </c>
    </row>
    <row r="2407" spans="1:2" x14ac:dyDescent="0.25">
      <c r="A2407" s="5">
        <v>45597</v>
      </c>
      <c r="B2407" s="69">
        <v>3.7610000000000001</v>
      </c>
    </row>
    <row r="2408" spans="1:2" x14ac:dyDescent="0.25">
      <c r="A2408" s="5">
        <v>45600</v>
      </c>
      <c r="B2408" s="69">
        <v>3.7490000000000001</v>
      </c>
    </row>
    <row r="2409" spans="1:2" x14ac:dyDescent="0.25">
      <c r="A2409" s="5">
        <v>45601</v>
      </c>
      <c r="B2409" s="69">
        <v>3.7480000000000002</v>
      </c>
    </row>
    <row r="2410" spans="1:2" x14ac:dyDescent="0.25">
      <c r="A2410" s="5">
        <v>45602</v>
      </c>
      <c r="B2410" s="69">
        <v>3.7389999999999999</v>
      </c>
    </row>
    <row r="2411" spans="1:2" x14ac:dyDescent="0.25">
      <c r="A2411" s="5">
        <v>45603</v>
      </c>
      <c r="B2411" s="69">
        <v>3.726</v>
      </c>
    </row>
    <row r="2412" spans="1:2" x14ac:dyDescent="0.25">
      <c r="A2412" s="5">
        <v>45604</v>
      </c>
      <c r="B2412" s="69">
        <v>3.722</v>
      </c>
    </row>
    <row r="2413" spans="1:2" x14ac:dyDescent="0.25">
      <c r="A2413" s="5">
        <v>45607</v>
      </c>
      <c r="B2413" s="69">
        <v>3.7330000000000001</v>
      </c>
    </row>
    <row r="2414" spans="1:2" x14ac:dyDescent="0.25">
      <c r="A2414" s="5">
        <v>45608</v>
      </c>
      <c r="B2414" s="69">
        <v>3.7490000000000001</v>
      </c>
    </row>
    <row r="2415" spans="1:2" x14ac:dyDescent="0.25">
      <c r="A2415" s="5">
        <v>45609</v>
      </c>
      <c r="B2415" s="69">
        <v>3.7410000000000001</v>
      </c>
    </row>
    <row r="2416" spans="1:2" x14ac:dyDescent="0.25">
      <c r="A2416" s="5">
        <v>45610</v>
      </c>
      <c r="B2416" s="69">
        <v>3.7480000000000002</v>
      </c>
    </row>
    <row r="2417" spans="1:2" x14ac:dyDescent="0.25">
      <c r="A2417" s="5">
        <v>45611</v>
      </c>
      <c r="B2417" s="69">
        <v>3.7429999999999999</v>
      </c>
    </row>
    <row r="2418" spans="1:2" x14ac:dyDescent="0.25">
      <c r="A2418" s="5">
        <v>45614</v>
      </c>
      <c r="B2418" s="69">
        <v>3.7330000000000001</v>
      </c>
    </row>
    <row r="2419" spans="1:2" x14ac:dyDescent="0.25">
      <c r="A2419" s="5">
        <v>45615</v>
      </c>
      <c r="B2419" s="69">
        <v>3.7429999999999999</v>
      </c>
    </row>
    <row r="2420" spans="1:2" x14ac:dyDescent="0.25">
      <c r="A2420" s="5">
        <v>45616</v>
      </c>
      <c r="B2420" s="69">
        <v>3.7389999999999999</v>
      </c>
    </row>
    <row r="2421" spans="1:2" x14ac:dyDescent="0.25">
      <c r="A2421" s="5">
        <v>45617</v>
      </c>
      <c r="B2421" s="69">
        <v>3.7330000000000001</v>
      </c>
    </row>
    <row r="2422" spans="1:2" x14ac:dyDescent="0.25">
      <c r="A2422" s="5">
        <v>45618</v>
      </c>
      <c r="B2422" s="69">
        <v>3.7280000000000002</v>
      </c>
    </row>
    <row r="2423" spans="1:2" x14ac:dyDescent="0.25">
      <c r="A2423" s="5">
        <v>45621</v>
      </c>
      <c r="B2423" s="69">
        <v>3.6739999999999999</v>
      </c>
    </row>
    <row r="2424" spans="1:2" x14ac:dyDescent="0.25">
      <c r="A2424" s="5">
        <v>45622</v>
      </c>
      <c r="B2424" s="69">
        <v>3.6429999999999998</v>
      </c>
    </row>
    <row r="2425" spans="1:2" x14ac:dyDescent="0.25">
      <c r="A2425" s="5">
        <v>45623</v>
      </c>
      <c r="B2425" s="69">
        <v>3.6539999999999999</v>
      </c>
    </row>
    <row r="2426" spans="1:2" x14ac:dyDescent="0.25">
      <c r="A2426" s="5">
        <v>45624</v>
      </c>
      <c r="B2426" s="69">
        <v>3.6459999999999999</v>
      </c>
    </row>
    <row r="2427" spans="1:2" x14ac:dyDescent="0.25">
      <c r="A2427" s="5">
        <v>45625</v>
      </c>
      <c r="B2427" s="69">
        <v>3.6429999999999998</v>
      </c>
    </row>
    <row r="2428" spans="1:2" x14ac:dyDescent="0.25">
      <c r="A2428" s="5">
        <v>45628</v>
      </c>
      <c r="B2428" s="69">
        <v>3.63</v>
      </c>
    </row>
    <row r="2429" spans="1:2" x14ac:dyDescent="0.25">
      <c r="A2429" s="5">
        <v>45629</v>
      </c>
      <c r="B2429" s="69">
        <v>3.6339999999999999</v>
      </c>
    </row>
    <row r="2430" spans="1:2" x14ac:dyDescent="0.25">
      <c r="A2430" s="5">
        <v>45630</v>
      </c>
      <c r="B2430" s="69">
        <v>3.6030000000000002</v>
      </c>
    </row>
    <row r="2431" spans="1:2" x14ac:dyDescent="0.25">
      <c r="A2431" s="5">
        <v>45631</v>
      </c>
      <c r="B2431" s="69">
        <v>3.6030000000000002</v>
      </c>
    </row>
    <row r="2432" spans="1:2" x14ac:dyDescent="0.25">
      <c r="A2432" s="5">
        <v>45632</v>
      </c>
      <c r="B2432" s="69">
        <v>3.5950000000000002</v>
      </c>
    </row>
    <row r="2433" spans="1:2" x14ac:dyDescent="0.25">
      <c r="A2433" s="5">
        <v>45635</v>
      </c>
      <c r="B2433" s="69">
        <v>3.5649999999999999</v>
      </c>
    </row>
    <row r="2434" spans="1:2" x14ac:dyDescent="0.25">
      <c r="A2434" s="5">
        <v>45636</v>
      </c>
      <c r="B2434" s="69">
        <v>3.5790000000000002</v>
      </c>
    </row>
    <row r="2435" spans="1:2" x14ac:dyDescent="0.25">
      <c r="A2435" s="5">
        <v>45637</v>
      </c>
      <c r="B2435" s="69">
        <v>3.5840000000000001</v>
      </c>
    </row>
    <row r="2436" spans="1:2" x14ac:dyDescent="0.25">
      <c r="A2436" s="5">
        <v>45638</v>
      </c>
      <c r="B2436" s="69">
        <v>3.5710000000000002</v>
      </c>
    </row>
    <row r="2437" spans="1:2" x14ac:dyDescent="0.25">
      <c r="A2437" s="5">
        <v>45639</v>
      </c>
      <c r="B2437" s="69">
        <v>3.593</v>
      </c>
    </row>
    <row r="2438" spans="1:2" x14ac:dyDescent="0.25">
      <c r="A2438" s="5">
        <v>45642</v>
      </c>
      <c r="B2438" s="69">
        <v>3.6080000000000001</v>
      </c>
    </row>
    <row r="2439" spans="1:2" x14ac:dyDescent="0.25">
      <c r="A2439" s="5">
        <v>45643</v>
      </c>
      <c r="B2439" s="69">
        <v>3.601</v>
      </c>
    </row>
    <row r="2440" spans="1:2" x14ac:dyDescent="0.25">
      <c r="A2440" s="5">
        <v>45644</v>
      </c>
      <c r="B2440" s="69">
        <v>3.585</v>
      </c>
    </row>
    <row r="2441" spans="1:2" x14ac:dyDescent="0.25">
      <c r="A2441" s="5">
        <v>45645</v>
      </c>
      <c r="B2441" s="69">
        <v>3.6179999999999999</v>
      </c>
    </row>
    <row r="2442" spans="1:2" x14ac:dyDescent="0.25">
      <c r="A2442" s="5">
        <v>45646</v>
      </c>
      <c r="B2442" s="69">
        <v>3.65</v>
      </c>
    </row>
    <row r="2443" spans="1:2" x14ac:dyDescent="0.25">
      <c r="A2443" s="5">
        <v>45649</v>
      </c>
      <c r="B2443" s="69">
        <v>3.649</v>
      </c>
    </row>
    <row r="2444" spans="1:2" x14ac:dyDescent="0.25">
      <c r="A2444" s="5">
        <v>45650</v>
      </c>
      <c r="B2444" s="69">
        <v>3.6629999999999998</v>
      </c>
    </row>
    <row r="2445" spans="1:2" x14ac:dyDescent="0.25">
      <c r="A2445" s="5">
        <v>45652</v>
      </c>
      <c r="B2445" s="69">
        <v>3.669</v>
      </c>
    </row>
    <row r="2446" spans="1:2" x14ac:dyDescent="0.25">
      <c r="A2446" s="5">
        <v>45653</v>
      </c>
      <c r="B2446" s="69">
        <v>3.6779999999999999</v>
      </c>
    </row>
    <row r="2447" spans="1:2" x14ac:dyDescent="0.25">
      <c r="A2447" s="5">
        <v>45656</v>
      </c>
      <c r="B2447" s="69">
        <v>3.6459999999999999</v>
      </c>
    </row>
    <row r="2448" spans="1:2" x14ac:dyDescent="0.25">
      <c r="A2448" s="5">
        <v>45657</v>
      </c>
      <c r="B2448" s="69">
        <v>3.6469999999999998</v>
      </c>
    </row>
    <row r="2449" spans="1:2" x14ac:dyDescent="0.25">
      <c r="A2449" s="5">
        <v>45659</v>
      </c>
      <c r="B2449" s="69">
        <v>3.65</v>
      </c>
    </row>
    <row r="2450" spans="1:2" x14ac:dyDescent="0.25">
      <c r="A2450" s="5">
        <v>45660</v>
      </c>
      <c r="B2450" s="69">
        <v>3.6560000000000001</v>
      </c>
    </row>
    <row r="2451" spans="1:2" x14ac:dyDescent="0.25">
      <c r="A2451" s="5">
        <v>45663</v>
      </c>
      <c r="B2451" s="69">
        <v>3.6360000000000001</v>
      </c>
    </row>
    <row r="2452" spans="1:2" x14ac:dyDescent="0.25">
      <c r="A2452" s="5">
        <v>45664</v>
      </c>
      <c r="B2452" s="69">
        <v>3.6269999999999998</v>
      </c>
    </row>
    <row r="2453" spans="1:2" x14ac:dyDescent="0.25">
      <c r="A2453" s="5">
        <v>45665</v>
      </c>
      <c r="B2453" s="69">
        <v>3.6629999999999998</v>
      </c>
    </row>
    <row r="2454" spans="1:2" x14ac:dyDescent="0.25">
      <c r="A2454" s="5">
        <v>45666</v>
      </c>
      <c r="B2454" s="69">
        <v>3.6579999999999999</v>
      </c>
    </row>
    <row r="2455" spans="1:2" x14ac:dyDescent="0.25">
      <c r="A2455" s="5">
        <v>45667</v>
      </c>
      <c r="B2455" s="69">
        <v>3.665</v>
      </c>
    </row>
    <row r="2456" spans="1:2" x14ac:dyDescent="0.25">
      <c r="A2456" s="5">
        <v>45670</v>
      </c>
      <c r="B2456" s="69">
        <v>3.6720000000000002</v>
      </c>
    </row>
    <row r="2457" spans="1:2" x14ac:dyDescent="0.25">
      <c r="A2457" s="5">
        <v>45671</v>
      </c>
      <c r="B2457" s="69">
        <v>3.6309999999999998</v>
      </c>
    </row>
    <row r="2458" spans="1:2" x14ac:dyDescent="0.25">
      <c r="A2458" s="5">
        <v>45672</v>
      </c>
      <c r="B2458" s="69">
        <v>3.621</v>
      </c>
    </row>
    <row r="2459" spans="1:2" x14ac:dyDescent="0.25">
      <c r="A2459" s="5">
        <v>45673</v>
      </c>
      <c r="B2459" s="69">
        <v>3.625</v>
      </c>
    </row>
    <row r="2460" spans="1:2" x14ac:dyDescent="0.25">
      <c r="A2460" s="5">
        <v>45674</v>
      </c>
      <c r="B2460" s="69">
        <v>3.6019999999999999</v>
      </c>
    </row>
    <row r="2461" spans="1:2" x14ac:dyDescent="0.25">
      <c r="A2461" s="5">
        <v>45677</v>
      </c>
      <c r="B2461" s="69">
        <v>3.58</v>
      </c>
    </row>
    <row r="2462" spans="1:2" x14ac:dyDescent="0.25">
      <c r="A2462" s="5">
        <v>45678</v>
      </c>
      <c r="B2462" s="69">
        <v>3.5830000000000002</v>
      </c>
    </row>
    <row r="2463" spans="1:2" x14ac:dyDescent="0.25">
      <c r="A2463" s="5">
        <v>45679</v>
      </c>
      <c r="B2463" s="69">
        <v>3.5409999999999999</v>
      </c>
    </row>
    <row r="2464" spans="1:2" x14ac:dyDescent="0.25">
      <c r="A2464" s="5">
        <v>45680</v>
      </c>
      <c r="B2464" s="69">
        <v>3.5569999999999999</v>
      </c>
    </row>
    <row r="2465" spans="1:2" x14ac:dyDescent="0.25">
      <c r="A2465" s="5">
        <v>45681</v>
      </c>
      <c r="B2465" s="69">
        <v>3.5750000000000002</v>
      </c>
    </row>
    <row r="2466" spans="1:2" x14ac:dyDescent="0.25">
      <c r="A2466" s="5">
        <v>45684</v>
      </c>
      <c r="B2466" s="69">
        <v>3.6150000000000002</v>
      </c>
    </row>
    <row r="2467" spans="1:2" x14ac:dyDescent="0.25">
      <c r="A2467" s="5">
        <v>45685</v>
      </c>
      <c r="B2467" s="69">
        <v>3.6179999999999999</v>
      </c>
    </row>
    <row r="2468" spans="1:2" x14ac:dyDescent="0.25">
      <c r="A2468" s="5">
        <v>45686</v>
      </c>
      <c r="B2468" s="69">
        <v>3.6</v>
      </c>
    </row>
    <row r="2469" spans="1:2" x14ac:dyDescent="0.25">
      <c r="A2469" s="5">
        <v>45687</v>
      </c>
      <c r="B2469" s="69">
        <v>3.5840000000000001</v>
      </c>
    </row>
    <row r="2470" spans="1:2" x14ac:dyDescent="0.25">
      <c r="A2470" s="67">
        <v>45688</v>
      </c>
      <c r="B2470" s="68">
        <v>3.577</v>
      </c>
    </row>
    <row r="2471" spans="1:2" x14ac:dyDescent="0.25">
      <c r="A2471" s="67">
        <v>45691</v>
      </c>
      <c r="B2471" s="68">
        <v>3.609</v>
      </c>
    </row>
    <row r="2472" spans="1:2" x14ac:dyDescent="0.25">
      <c r="A2472" s="67">
        <v>45692</v>
      </c>
      <c r="B2472" s="68">
        <v>3.5779999999999998</v>
      </c>
    </row>
    <row r="2473" spans="1:2" x14ac:dyDescent="0.25">
      <c r="A2473" s="67">
        <v>45693</v>
      </c>
      <c r="B2473" s="68">
        <v>3.5529999999999999</v>
      </c>
    </row>
    <row r="2474" spans="1:2" x14ac:dyDescent="0.25">
      <c r="A2474" s="67">
        <v>45694</v>
      </c>
      <c r="B2474" s="68">
        <v>3.56</v>
      </c>
    </row>
    <row r="2475" spans="1:2" x14ac:dyDescent="0.25">
      <c r="A2475" s="67">
        <v>45695</v>
      </c>
      <c r="B2475" s="68">
        <v>3.55</v>
      </c>
    </row>
    <row r="2476" spans="1:2" x14ac:dyDescent="0.25">
      <c r="A2476" s="67">
        <v>45698</v>
      </c>
      <c r="B2476" s="68">
        <v>3.5619999999999998</v>
      </c>
    </row>
    <row r="2477" spans="1:2" x14ac:dyDescent="0.25">
      <c r="A2477" s="67">
        <v>45699</v>
      </c>
      <c r="B2477" s="68">
        <v>3.5880000000000001</v>
      </c>
    </row>
    <row r="2478" spans="1:2" x14ac:dyDescent="0.25">
      <c r="A2478" s="67">
        <v>45700</v>
      </c>
      <c r="B2478" s="68">
        <v>3.5920000000000001</v>
      </c>
    </row>
    <row r="2479" spans="1:2" x14ac:dyDescent="0.25">
      <c r="A2479" s="67">
        <v>45701</v>
      </c>
      <c r="B2479" s="68">
        <v>3.5760000000000001</v>
      </c>
    </row>
    <row r="2480" spans="1:2" x14ac:dyDescent="0.25">
      <c r="A2480" s="67">
        <v>45702</v>
      </c>
      <c r="B2480" s="68">
        <v>3.5630000000000002</v>
      </c>
    </row>
    <row r="2481" spans="1:2" x14ac:dyDescent="0.25">
      <c r="A2481" s="67">
        <v>45705</v>
      </c>
      <c r="B2481" s="68">
        <v>3.5539999999999998</v>
      </c>
    </row>
    <row r="2482" spans="1:2" x14ac:dyDescent="0.25">
      <c r="A2482" s="67">
        <v>45706</v>
      </c>
      <c r="B2482" s="68">
        <v>3.5569999999999999</v>
      </c>
    </row>
    <row r="2483" spans="1:2" x14ac:dyDescent="0.25">
      <c r="A2483" s="67">
        <v>45707</v>
      </c>
      <c r="B2483" s="68">
        <v>3.5409999999999999</v>
      </c>
    </row>
    <row r="2484" spans="1:2" x14ac:dyDescent="0.25">
      <c r="A2484" s="67">
        <v>45708</v>
      </c>
      <c r="B2484" s="68">
        <v>3.5419999999999998</v>
      </c>
    </row>
    <row r="2485" spans="1:2" x14ac:dyDescent="0.25">
      <c r="A2485" s="67">
        <v>45709</v>
      </c>
      <c r="B2485" s="68">
        <v>3.5670000000000002</v>
      </c>
    </row>
    <row r="2486" spans="1:2" x14ac:dyDescent="0.25">
      <c r="A2486" s="67">
        <v>45712</v>
      </c>
      <c r="B2486" s="68">
        <v>3.5659999999999998</v>
      </c>
    </row>
    <row r="2487" spans="1:2" x14ac:dyDescent="0.25">
      <c r="A2487" s="67">
        <v>45713</v>
      </c>
      <c r="B2487" s="68">
        <v>3.5790000000000002</v>
      </c>
    </row>
    <row r="2488" spans="1:2" x14ac:dyDescent="0.25">
      <c r="A2488" s="67">
        <v>45714</v>
      </c>
      <c r="B2488" s="68">
        <v>3.5760000000000001</v>
      </c>
    </row>
    <row r="2489" spans="1:2" x14ac:dyDescent="0.25">
      <c r="A2489" s="67">
        <v>45715</v>
      </c>
      <c r="B2489" s="68">
        <v>3.5529999999999999</v>
      </c>
    </row>
    <row r="2490" spans="1:2" x14ac:dyDescent="0.25">
      <c r="A2490" s="67">
        <v>45716</v>
      </c>
      <c r="B2490" s="68">
        <v>3.59</v>
      </c>
    </row>
    <row r="2491" spans="1:2" x14ac:dyDescent="0.25">
      <c r="A2491" s="67">
        <v>45719</v>
      </c>
      <c r="B2491" s="68">
        <v>3.5979999999999999</v>
      </c>
    </row>
    <row r="2492" spans="1:2" x14ac:dyDescent="0.25">
      <c r="A2492" s="67">
        <v>45720</v>
      </c>
      <c r="B2492" s="68">
        <v>3.6110000000000002</v>
      </c>
    </row>
    <row r="2493" spans="1:2" x14ac:dyDescent="0.25">
      <c r="A2493" s="67">
        <v>45721</v>
      </c>
      <c r="B2493" s="68">
        <v>3.621</v>
      </c>
    </row>
    <row r="2494" spans="1:2" x14ac:dyDescent="0.25">
      <c r="A2494" s="67">
        <v>45722</v>
      </c>
      <c r="B2494" s="68">
        <v>3.6150000000000002</v>
      </c>
    </row>
    <row r="2495" spans="1:2" x14ac:dyDescent="0.25">
      <c r="A2495" s="67">
        <v>45723</v>
      </c>
      <c r="B2495" s="68">
        <v>3.6120000000000001</v>
      </c>
    </row>
    <row r="2496" spans="1:2" x14ac:dyDescent="0.25">
      <c r="A2496" s="67">
        <v>45726</v>
      </c>
      <c r="B2496" s="68">
        <v>3.6280000000000001</v>
      </c>
    </row>
    <row r="2497" spans="1:2" x14ac:dyDescent="0.25">
      <c r="A2497" s="67">
        <v>45727</v>
      </c>
      <c r="B2497" s="68">
        <v>3.6459999999999999</v>
      </c>
    </row>
    <row r="2498" spans="1:2" x14ac:dyDescent="0.25">
      <c r="A2498" s="67">
        <v>45728</v>
      </c>
      <c r="B2498" s="68">
        <v>3.637</v>
      </c>
    </row>
    <row r="2499" spans="1:2" x14ac:dyDescent="0.25">
      <c r="A2499" s="67">
        <v>45729</v>
      </c>
      <c r="B2499" s="68">
        <v>3.6539999999999999</v>
      </c>
    </row>
    <row r="2500" spans="1:2" x14ac:dyDescent="0.25">
      <c r="A2500" s="67">
        <v>45733</v>
      </c>
      <c r="B2500" s="68">
        <v>3.6629999999999998</v>
      </c>
    </row>
    <row r="2501" spans="1:2" x14ac:dyDescent="0.25">
      <c r="A2501" s="67">
        <v>45734</v>
      </c>
      <c r="B2501" s="68">
        <v>3.665</v>
      </c>
    </row>
    <row r="2502" spans="1:2" x14ac:dyDescent="0.25">
      <c r="A2502" s="67">
        <v>45735</v>
      </c>
      <c r="B2502" s="68">
        <v>3.6709999999999998</v>
      </c>
    </row>
    <row r="2503" spans="1:2" x14ac:dyDescent="0.25">
      <c r="A2503" s="67">
        <v>45736</v>
      </c>
      <c r="B2503" s="68">
        <v>3.6709999999999998</v>
      </c>
    </row>
    <row r="2504" spans="1:2" x14ac:dyDescent="0.25">
      <c r="A2504" s="67">
        <v>45737</v>
      </c>
      <c r="B2504" s="68">
        <v>3.6970000000000001</v>
      </c>
    </row>
    <row r="2505" spans="1:2" x14ac:dyDescent="0.25">
      <c r="A2505" s="67">
        <v>45740</v>
      </c>
      <c r="B2505" s="68">
        <v>3.7029999999999998</v>
      </c>
    </row>
    <row r="2506" spans="1:2" x14ac:dyDescent="0.25">
      <c r="A2506" s="67">
        <v>45741</v>
      </c>
      <c r="B2506" s="68">
        <v>3.6659999999999999</v>
      </c>
    </row>
    <row r="2507" spans="1:2" x14ac:dyDescent="0.25">
      <c r="A2507" s="67">
        <v>45742</v>
      </c>
      <c r="B2507" s="68">
        <v>3.6669999999999998</v>
      </c>
    </row>
    <row r="2508" spans="1:2" x14ac:dyDescent="0.25">
      <c r="A2508" s="67">
        <v>45743</v>
      </c>
      <c r="B2508" s="68">
        <v>3.6749999999999998</v>
      </c>
    </row>
    <row r="2509" spans="1:2" x14ac:dyDescent="0.25">
      <c r="A2509" s="67">
        <v>45744</v>
      </c>
      <c r="B2509" s="68">
        <v>3.6840000000000002</v>
      </c>
    </row>
    <row r="2510" spans="1:2" x14ac:dyDescent="0.25">
      <c r="A2510" s="67">
        <v>45747</v>
      </c>
      <c r="B2510" s="68">
        <v>3.718</v>
      </c>
    </row>
    <row r="2511" spans="1:2" x14ac:dyDescent="0.25">
      <c r="A2511" s="67">
        <v>45748</v>
      </c>
      <c r="B2511" s="68">
        <v>3.7050000000000001</v>
      </c>
    </row>
    <row r="2512" spans="1:2" x14ac:dyDescent="0.25">
      <c r="A2512" s="67">
        <v>45749</v>
      </c>
      <c r="B2512" s="68">
        <v>3.6989999999999998</v>
      </c>
    </row>
    <row r="2513" spans="1:2" x14ac:dyDescent="0.25">
      <c r="A2513" s="67">
        <v>45750</v>
      </c>
      <c r="B2513" s="68">
        <v>3.7050000000000001</v>
      </c>
    </row>
    <row r="2514" spans="1:2" x14ac:dyDescent="0.25">
      <c r="A2514" s="67">
        <v>45751</v>
      </c>
      <c r="B2514" s="68">
        <v>3.72</v>
      </c>
    </row>
    <row r="2515" spans="1:2" x14ac:dyDescent="0.25">
      <c r="A2515" s="67">
        <v>45754</v>
      </c>
      <c r="B2515" s="68">
        <v>3.7709999999999999</v>
      </c>
    </row>
    <row r="2516" spans="1:2" x14ac:dyDescent="0.25">
      <c r="A2516" s="67">
        <v>45755</v>
      </c>
      <c r="B2516" s="68">
        <v>3.766</v>
      </c>
    </row>
    <row r="2517" spans="1:2" x14ac:dyDescent="0.25">
      <c r="A2517" s="67">
        <v>45756</v>
      </c>
      <c r="B2517" s="68">
        <v>3.8130000000000002</v>
      </c>
    </row>
    <row r="2518" spans="1:2" x14ac:dyDescent="0.25">
      <c r="A2518" s="67">
        <v>45757</v>
      </c>
      <c r="B2518" s="68">
        <v>3.7570000000000001</v>
      </c>
    </row>
    <row r="2519" spans="1:2" x14ac:dyDescent="0.25">
      <c r="A2519" s="67">
        <v>45758</v>
      </c>
      <c r="B2519" s="68">
        <v>3.726</v>
      </c>
    </row>
    <row r="2520" spans="1:2" x14ac:dyDescent="0.25">
      <c r="A2520" s="67">
        <v>45761</v>
      </c>
      <c r="B2520" s="68">
        <v>3.6850000000000001</v>
      </c>
    </row>
    <row r="2521" spans="1:2" x14ac:dyDescent="0.25">
      <c r="A2521" s="67">
        <v>45762</v>
      </c>
      <c r="B2521" s="68">
        <v>3.69</v>
      </c>
    </row>
    <row r="2522" spans="1:2" x14ac:dyDescent="0.25">
      <c r="A2522" s="67">
        <v>45763</v>
      </c>
      <c r="B2522" s="68">
        <v>3.6880000000000002</v>
      </c>
    </row>
    <row r="2523" spans="1:2" x14ac:dyDescent="0.25">
      <c r="A2523" s="67">
        <v>45764</v>
      </c>
      <c r="B2523" s="68">
        <v>3.6909999999999998</v>
      </c>
    </row>
    <row r="2524" spans="1:2" x14ac:dyDescent="0.25">
      <c r="A2524" s="67">
        <v>45768</v>
      </c>
      <c r="B2524" s="68">
        <v>3.6920000000000002</v>
      </c>
    </row>
    <row r="2525" spans="1:2" x14ac:dyDescent="0.25">
      <c r="A2525" s="67">
        <v>45769</v>
      </c>
      <c r="B2525" s="68">
        <v>3.72</v>
      </c>
    </row>
    <row r="2526" spans="1:2" x14ac:dyDescent="0.25">
      <c r="A2526" s="67">
        <v>45770</v>
      </c>
      <c r="B2526" s="68">
        <v>3.6680000000000001</v>
      </c>
    </row>
    <row r="2527" spans="1:2" x14ac:dyDescent="0.25">
      <c r="A2527" s="67">
        <v>45771</v>
      </c>
      <c r="B2527" s="68">
        <v>3.6480000000000001</v>
      </c>
    </row>
    <row r="2528" spans="1:2" x14ac:dyDescent="0.25">
      <c r="A2528" s="67">
        <v>45772</v>
      </c>
      <c r="B2528" s="68">
        <v>3.6120000000000001</v>
      </c>
    </row>
    <row r="2529" spans="1:2" x14ac:dyDescent="0.25">
      <c r="A2529" s="67">
        <v>45775</v>
      </c>
      <c r="B2529" s="68">
        <v>3.6309999999999998</v>
      </c>
    </row>
    <row r="2530" spans="1:2" x14ac:dyDescent="0.25">
      <c r="A2530" s="67">
        <v>45776</v>
      </c>
      <c r="B2530" s="68">
        <v>3.6230000000000002</v>
      </c>
    </row>
    <row r="2531" spans="1:2" x14ac:dyDescent="0.25">
      <c r="A2531" s="67">
        <v>45777</v>
      </c>
      <c r="B2531" s="68">
        <v>3.637</v>
      </c>
    </row>
    <row r="2532" spans="1:2" x14ac:dyDescent="0.25">
      <c r="A2532" s="67">
        <v>45779</v>
      </c>
      <c r="B2532" s="68">
        <v>3.6139999999999999</v>
      </c>
    </row>
    <row r="2533" spans="1:2" x14ac:dyDescent="0.25">
      <c r="A2533" s="67">
        <v>45782</v>
      </c>
      <c r="B2533" s="68">
        <v>3.6120000000000001</v>
      </c>
    </row>
    <row r="2534" spans="1:2" x14ac:dyDescent="0.25">
      <c r="A2534" s="67">
        <v>45783</v>
      </c>
      <c r="B2534" s="68">
        <v>3.6179999999999999</v>
      </c>
    </row>
    <row r="2535" spans="1:2" x14ac:dyDescent="0.25">
      <c r="A2535" s="67">
        <v>45784</v>
      </c>
      <c r="B2535" s="68">
        <v>3.5870000000000002</v>
      </c>
    </row>
    <row r="2536" spans="1:2" x14ac:dyDescent="0.25">
      <c r="A2536" s="67">
        <v>45785</v>
      </c>
      <c r="B2536" s="68">
        <v>3.5790000000000002</v>
      </c>
    </row>
    <row r="2537" spans="1:2" x14ac:dyDescent="0.25">
      <c r="A2537" s="67">
        <v>45786</v>
      </c>
      <c r="B2537" s="68">
        <v>3.569</v>
      </c>
    </row>
    <row r="2538" spans="1:2" x14ac:dyDescent="0.25">
      <c r="A2538" s="67">
        <v>45789</v>
      </c>
      <c r="B2538" s="68">
        <v>3.5449999999999999</v>
      </c>
    </row>
    <row r="2539" spans="1:2" x14ac:dyDescent="0.25">
      <c r="A2539" s="67">
        <v>45790</v>
      </c>
      <c r="B2539" s="68">
        <v>3.5760000000000001</v>
      </c>
    </row>
    <row r="2540" spans="1:2" x14ac:dyDescent="0.25">
      <c r="A2540" s="67">
        <v>45791</v>
      </c>
      <c r="B2540" s="68">
        <v>3.5590000000000002</v>
      </c>
    </row>
    <row r="2541" spans="1:2" x14ac:dyDescent="0.25">
      <c r="A2541" s="67">
        <v>45792</v>
      </c>
      <c r="B2541" s="68">
        <v>3.54</v>
      </c>
    </row>
    <row r="2542" spans="1:2" x14ac:dyDescent="0.25">
      <c r="A2542" s="67">
        <v>45793</v>
      </c>
      <c r="B2542" s="68">
        <v>3.5489999999999999</v>
      </c>
    </row>
    <row r="2543" spans="1:2" x14ac:dyDescent="0.25">
      <c r="A2543" s="67">
        <v>45796</v>
      </c>
      <c r="B2543" s="68">
        <v>3.552</v>
      </c>
    </row>
    <row r="2544" spans="1:2" x14ac:dyDescent="0.25">
      <c r="A2544" s="67">
        <v>45797</v>
      </c>
      <c r="B2544" s="68">
        <v>3.5249999999999999</v>
      </c>
    </row>
    <row r="2545" spans="1:2" x14ac:dyDescent="0.25">
      <c r="A2545" s="67">
        <v>45798</v>
      </c>
      <c r="B2545" s="68">
        <v>3.5489999999999999</v>
      </c>
    </row>
    <row r="2546" spans="1:2" x14ac:dyDescent="0.25">
      <c r="A2546" s="67">
        <v>45799</v>
      </c>
      <c r="B2546" s="68">
        <v>3.57</v>
      </c>
    </row>
    <row r="2547" spans="1:2" x14ac:dyDescent="0.25">
      <c r="A2547" s="67">
        <v>45800</v>
      </c>
      <c r="B2547" s="68">
        <v>3.6030000000000002</v>
      </c>
    </row>
    <row r="2548" spans="1:2" x14ac:dyDescent="0.25">
      <c r="A2548" s="67">
        <v>45804</v>
      </c>
      <c r="B2548" s="68">
        <v>3.5369999999999999</v>
      </c>
    </row>
    <row r="2549" spans="1:2" x14ac:dyDescent="0.25">
      <c r="A2549" s="67">
        <v>45805</v>
      </c>
      <c r="B2549" s="68">
        <v>3.54</v>
      </c>
    </row>
    <row r="2550" spans="1:2" x14ac:dyDescent="0.25">
      <c r="A2550" s="67">
        <v>45806</v>
      </c>
      <c r="B2550" s="68">
        <v>3.512</v>
      </c>
    </row>
    <row r="2551" spans="1:2" x14ac:dyDescent="0.25">
      <c r="A2551" s="67">
        <v>45807</v>
      </c>
      <c r="B2551" s="68">
        <v>3.5179999999999998</v>
      </c>
    </row>
    <row r="2552" spans="1:2" x14ac:dyDescent="0.25">
      <c r="A2552" s="67">
        <v>45811</v>
      </c>
      <c r="B2552" s="68">
        <v>3.5259999999999998</v>
      </c>
    </row>
    <row r="2553" spans="1:2" x14ac:dyDescent="0.25">
      <c r="A2553" s="67">
        <v>45812</v>
      </c>
      <c r="B2553" s="68">
        <v>3.5139999999999998</v>
      </c>
    </row>
    <row r="2554" spans="1:2" x14ac:dyDescent="0.25">
      <c r="A2554" s="67">
        <v>45813</v>
      </c>
      <c r="B2554" s="68">
        <v>3.4910000000000001</v>
      </c>
    </row>
    <row r="2555" spans="1:2" x14ac:dyDescent="0.25">
      <c r="A2555" s="67">
        <v>45814</v>
      </c>
      <c r="B2555" s="68">
        <v>3.5019999999999998</v>
      </c>
    </row>
    <row r="2556" spans="1:2" x14ac:dyDescent="0.25">
      <c r="A2556" s="67">
        <v>45817</v>
      </c>
      <c r="B2556" s="68">
        <v>3.484</v>
      </c>
    </row>
    <row r="2557" spans="1:2" x14ac:dyDescent="0.25">
      <c r="A2557" s="67">
        <v>45818</v>
      </c>
      <c r="B2557" s="68">
        <v>3.4950000000000001</v>
      </c>
    </row>
    <row r="2558" spans="1:2" x14ac:dyDescent="0.25">
      <c r="A2558" s="67">
        <v>45819</v>
      </c>
      <c r="B2558" s="68">
        <v>3.5030000000000001</v>
      </c>
    </row>
    <row r="2559" spans="1:2" x14ac:dyDescent="0.25">
      <c r="A2559" s="67">
        <v>45820</v>
      </c>
      <c r="B2559" s="68">
        <v>3.5710000000000002</v>
      </c>
    </row>
    <row r="2560" spans="1:2" x14ac:dyDescent="0.25">
      <c r="A2560" s="67">
        <v>45821</v>
      </c>
      <c r="B2560" s="68">
        <v>3.6</v>
      </c>
    </row>
    <row r="2561" spans="1:2" x14ac:dyDescent="0.25">
      <c r="A2561" s="67">
        <v>45824</v>
      </c>
      <c r="B2561" s="68">
        <v>3.5369999999999999</v>
      </c>
    </row>
    <row r="2562" spans="1:2" x14ac:dyDescent="0.25">
      <c r="A2562" s="67">
        <v>45825</v>
      </c>
      <c r="B2562" s="68">
        <v>3.5030000000000001</v>
      </c>
    </row>
    <row r="2563" spans="1:2" x14ac:dyDescent="0.25">
      <c r="A2563" s="67">
        <v>45826</v>
      </c>
      <c r="B2563" s="68">
        <v>3.4980000000000002</v>
      </c>
    </row>
    <row r="2564" spans="1:2" x14ac:dyDescent="0.25">
      <c r="A2564" s="67">
        <v>45827</v>
      </c>
      <c r="B2564" s="68">
        <v>3.484</v>
      </c>
    </row>
    <row r="2565" spans="1:2" x14ac:dyDescent="0.25">
      <c r="A2565" s="67">
        <v>45828</v>
      </c>
      <c r="B2565" s="68">
        <v>3.4849999999999999</v>
      </c>
    </row>
    <row r="2566" spans="1:2" x14ac:dyDescent="0.25">
      <c r="A2566" s="67">
        <v>45831</v>
      </c>
      <c r="B2566" s="68">
        <v>3.4790000000000001</v>
      </c>
    </row>
    <row r="2567" spans="1:2" x14ac:dyDescent="0.25">
      <c r="A2567" s="67">
        <v>45832</v>
      </c>
      <c r="B2567" s="68">
        <v>3.4049999999999998</v>
      </c>
    </row>
    <row r="2568" spans="1:2" x14ac:dyDescent="0.25">
      <c r="A2568" s="67">
        <v>45833</v>
      </c>
      <c r="B2568" s="68">
        <v>3.4089999999999998</v>
      </c>
    </row>
    <row r="2569" spans="1:2" x14ac:dyDescent="0.25">
      <c r="A2569" s="67">
        <v>45834</v>
      </c>
      <c r="B2569" s="68">
        <v>3.4020000000000001</v>
      </c>
    </row>
    <row r="2570" spans="1:2" x14ac:dyDescent="0.25">
      <c r="A2570" s="67">
        <v>45835</v>
      </c>
      <c r="B2570" s="68">
        <v>3.3919999999999999</v>
      </c>
    </row>
    <row r="2571" spans="1:2" x14ac:dyDescent="0.25">
      <c r="A2571" s="67">
        <v>45838</v>
      </c>
      <c r="B2571" s="68">
        <v>3.3719999999999999</v>
      </c>
    </row>
    <row r="2572" spans="1:2" x14ac:dyDescent="0.25">
      <c r="A2572" s="67">
        <v>45839</v>
      </c>
      <c r="B2572" s="68">
        <v>3.3690000000000002</v>
      </c>
    </row>
    <row r="2573" spans="1:2" x14ac:dyDescent="0.25">
      <c r="A2573" s="67">
        <v>45840</v>
      </c>
      <c r="B2573" s="68">
        <v>3.371</v>
      </c>
    </row>
    <row r="2574" spans="1:2" x14ac:dyDescent="0.25">
      <c r="A2574" s="67">
        <v>45841</v>
      </c>
      <c r="B2574" s="68">
        <v>3.3610000000000002</v>
      </c>
    </row>
    <row r="2575" spans="1:2" x14ac:dyDescent="0.25">
      <c r="A2575" s="67">
        <v>45842</v>
      </c>
      <c r="B2575" s="68">
        <v>3.34</v>
      </c>
    </row>
    <row r="2576" spans="1:2" x14ac:dyDescent="0.25">
      <c r="A2576" s="67">
        <v>45845</v>
      </c>
      <c r="B2576" s="68">
        <v>3.3370000000000002</v>
      </c>
    </row>
    <row r="2577" spans="1:2" x14ac:dyDescent="0.25">
      <c r="A2577" s="67">
        <v>45846</v>
      </c>
      <c r="B2577" s="68">
        <v>3.355</v>
      </c>
    </row>
    <row r="2578" spans="1:2" x14ac:dyDescent="0.25">
      <c r="A2578" s="67">
        <v>45847</v>
      </c>
      <c r="B2578" s="68">
        <v>3.3279999999999998</v>
      </c>
    </row>
    <row r="2579" spans="1:2" x14ac:dyDescent="0.25">
      <c r="A2579" s="67">
        <v>45848</v>
      </c>
      <c r="B2579" s="68">
        <v>3.306</v>
      </c>
    </row>
    <row r="2580" spans="1:2" x14ac:dyDescent="0.25">
      <c r="A2580" s="67">
        <v>45849</v>
      </c>
      <c r="B2580" s="68">
        <v>3.3340000000000001</v>
      </c>
    </row>
    <row r="2581" spans="1:2" x14ac:dyDescent="0.25">
      <c r="A2581" s="67">
        <v>45852</v>
      </c>
      <c r="B2581" s="68">
        <v>3.3650000000000002</v>
      </c>
    </row>
    <row r="2582" spans="1:2" x14ac:dyDescent="0.25">
      <c r="A2582" s="67">
        <v>45853</v>
      </c>
      <c r="B2582" s="68">
        <v>3.3450000000000002</v>
      </c>
    </row>
    <row r="2583" spans="1:2" x14ac:dyDescent="0.25">
      <c r="A2583" s="67">
        <v>45854</v>
      </c>
      <c r="B2583" s="68">
        <v>3.355</v>
      </c>
    </row>
    <row r="2584" spans="1:2" x14ac:dyDescent="0.25">
      <c r="A2584" s="67">
        <v>45855</v>
      </c>
      <c r="B2584" s="68">
        <v>3.359</v>
      </c>
    </row>
    <row r="2585" spans="1:2" x14ac:dyDescent="0.25">
      <c r="A2585" s="67">
        <v>45856</v>
      </c>
      <c r="B2585" s="68">
        <v>3.355</v>
      </c>
    </row>
    <row r="2586" spans="1:2" x14ac:dyDescent="0.25">
      <c r="A2586" s="67">
        <v>45859</v>
      </c>
      <c r="B2586" s="68">
        <v>3.355</v>
      </c>
    </row>
    <row r="2587" spans="1:2" x14ac:dyDescent="0.25">
      <c r="A2587" s="67">
        <v>45860</v>
      </c>
      <c r="B2587" s="68">
        <v>3.3540000000000001</v>
      </c>
    </row>
    <row r="2588" spans="1:2" x14ac:dyDescent="0.25">
      <c r="A2588" s="67">
        <v>45861</v>
      </c>
      <c r="B2588" s="68">
        <v>3.3319999999999999</v>
      </c>
    </row>
    <row r="2589" spans="1:2" x14ac:dyDescent="0.25">
      <c r="A2589" s="67">
        <v>45862</v>
      </c>
      <c r="B2589" s="68">
        <v>3.3410000000000002</v>
      </c>
    </row>
    <row r="2590" spans="1:2" x14ac:dyDescent="0.25">
      <c r="A2590" s="67">
        <v>45863</v>
      </c>
      <c r="B2590" s="68">
        <v>3.3610000000000002</v>
      </c>
    </row>
    <row r="2591" spans="1:2" x14ac:dyDescent="0.25">
      <c r="A2591" s="67">
        <v>45866</v>
      </c>
      <c r="B2591" s="68">
        <v>3.3559999999999999</v>
      </c>
    </row>
    <row r="2592" spans="1:2" x14ac:dyDescent="0.25">
      <c r="A2592" s="67">
        <v>45867</v>
      </c>
      <c r="B2592" s="68">
        <v>3.367</v>
      </c>
    </row>
    <row r="2593" spans="1:2" x14ac:dyDescent="0.25">
      <c r="A2593" s="67">
        <v>45868</v>
      </c>
      <c r="B2593" s="68">
        <v>3.3660000000000001</v>
      </c>
    </row>
    <row r="2594" spans="1:2" x14ac:dyDescent="0.25">
      <c r="A2594" s="67">
        <v>45869</v>
      </c>
      <c r="B2594" s="68">
        <v>3.3879999999999999</v>
      </c>
    </row>
    <row r="2595" spans="1:2" x14ac:dyDescent="0.25">
      <c r="A2595" s="67">
        <v>45870</v>
      </c>
      <c r="B2595" s="68">
        <v>3.4140000000000001</v>
      </c>
    </row>
    <row r="2596" spans="1:2" x14ac:dyDescent="0.25">
      <c r="A2596" s="67">
        <v>45873</v>
      </c>
      <c r="B2596" s="68">
        <v>3.4039999999999999</v>
      </c>
    </row>
    <row r="2597" spans="1:2" x14ac:dyDescent="0.25">
      <c r="A2597" s="67">
        <v>45874</v>
      </c>
      <c r="B2597" s="68">
        <v>3.4470000000000001</v>
      </c>
    </row>
    <row r="2598" spans="1:2" x14ac:dyDescent="0.25">
      <c r="A2598" s="67">
        <v>45875</v>
      </c>
      <c r="B2598" s="68">
        <v>3.448</v>
      </c>
    </row>
    <row r="2599" spans="1:2" x14ac:dyDescent="0.25">
      <c r="A2599" s="67">
        <v>45876</v>
      </c>
      <c r="B2599" s="68">
        <v>3.4169999999999998</v>
      </c>
    </row>
    <row r="2600" spans="1:2" x14ac:dyDescent="0.25">
      <c r="A2600" s="67">
        <v>45877</v>
      </c>
      <c r="B2600" s="68">
        <v>3.4350000000000001</v>
      </c>
    </row>
    <row r="2601" spans="1:2" x14ac:dyDescent="0.25">
      <c r="A2601" s="67">
        <v>45880</v>
      </c>
      <c r="B2601" s="68">
        <v>3.4180000000000001</v>
      </c>
    </row>
    <row r="2602" spans="1:2" x14ac:dyDescent="0.25">
      <c r="A2602" s="67">
        <v>45881</v>
      </c>
      <c r="B2602" s="68">
        <v>3.4289999999999998</v>
      </c>
    </row>
    <row r="2603" spans="1:2" x14ac:dyDescent="0.25">
      <c r="A2603" s="67">
        <v>45882</v>
      </c>
      <c r="B2603" s="68">
        <v>3.3889999999999998</v>
      </c>
    </row>
    <row r="2604" spans="1:2" x14ac:dyDescent="0.25">
      <c r="A2604" s="67">
        <v>45883</v>
      </c>
      <c r="B2604" s="68">
        <v>3.3849999999999998</v>
      </c>
    </row>
    <row r="2605" spans="1:2" x14ac:dyDescent="0.25">
      <c r="A2605" s="67">
        <v>45884</v>
      </c>
      <c r="B2605" s="68">
        <v>3.38</v>
      </c>
    </row>
    <row r="2606" spans="1:2" x14ac:dyDescent="0.25">
      <c r="A2606" s="67">
        <v>45887</v>
      </c>
      <c r="B2606" s="68">
        <v>3.39</v>
      </c>
    </row>
    <row r="2607" spans="1:2" x14ac:dyDescent="0.25">
      <c r="A2607" s="67">
        <v>45888</v>
      </c>
      <c r="B2607" s="68">
        <v>3.38</v>
      </c>
    </row>
    <row r="2608" spans="1:2" x14ac:dyDescent="0.25">
      <c r="A2608" s="67">
        <v>45889</v>
      </c>
      <c r="B2608" s="68">
        <v>3.4</v>
      </c>
    </row>
    <row r="2609" spans="1:2" x14ac:dyDescent="0.25">
      <c r="A2609" s="67">
        <v>45890</v>
      </c>
      <c r="B2609" s="68">
        <v>3.419</v>
      </c>
    </row>
    <row r="2610" spans="1:2" x14ac:dyDescent="0.25">
      <c r="A2610" s="67">
        <v>45891</v>
      </c>
      <c r="B2610" s="68">
        <v>3.4060000000000001</v>
      </c>
    </row>
    <row r="2611" spans="1:2" x14ac:dyDescent="0.25">
      <c r="A2611" s="67">
        <v>45894</v>
      </c>
      <c r="B2611" s="68">
        <v>3.3780000000000001</v>
      </c>
    </row>
    <row r="2612" spans="1:2" x14ac:dyDescent="0.25">
      <c r="A2612" s="67">
        <v>45895</v>
      </c>
      <c r="B2612" s="68">
        <v>3.3690000000000002</v>
      </c>
    </row>
    <row r="2613" spans="1:2" x14ac:dyDescent="0.25">
      <c r="A2613" s="67">
        <v>45896</v>
      </c>
      <c r="B2613" s="68">
        <v>3.3460000000000001</v>
      </c>
    </row>
    <row r="2614" spans="1:2" x14ac:dyDescent="0.25">
      <c r="A2614" s="67">
        <v>45897</v>
      </c>
      <c r="B2614" s="68">
        <v>3.3250000000000002</v>
      </c>
    </row>
    <row r="2615" spans="1:2" x14ac:dyDescent="0.25">
      <c r="A2615" s="67">
        <v>45898</v>
      </c>
      <c r="B2615" s="68">
        <v>3.3319999999999999</v>
      </c>
    </row>
    <row r="2616" spans="1:2" x14ac:dyDescent="0.25">
      <c r="A2616" s="67">
        <v>45901</v>
      </c>
      <c r="B2616" s="68">
        <v>3.3540000000000001</v>
      </c>
    </row>
    <row r="2617" spans="1:2" x14ac:dyDescent="0.25">
      <c r="A2617" s="67">
        <v>45902</v>
      </c>
      <c r="B2617" s="68">
        <v>3.3860000000000001</v>
      </c>
    </row>
    <row r="2618" spans="1:2" x14ac:dyDescent="0.25">
      <c r="A2618" s="67">
        <v>45903</v>
      </c>
      <c r="B2618" s="68">
        <v>3.371</v>
      </c>
    </row>
    <row r="2619" spans="1:2" x14ac:dyDescent="0.25">
      <c r="A2619" s="67">
        <v>45904</v>
      </c>
      <c r="B2619" s="68">
        <v>3.3639999999999999</v>
      </c>
    </row>
    <row r="2620" spans="1:2" x14ac:dyDescent="0.25">
      <c r="A2620" s="67">
        <v>45905</v>
      </c>
      <c r="B2620" s="68">
        <v>3.343</v>
      </c>
    </row>
    <row r="2621" spans="1:2" x14ac:dyDescent="0.25">
      <c r="A2621" s="67">
        <v>45908</v>
      </c>
      <c r="B2621" s="68">
        <v>3.3239999999999998</v>
      </c>
    </row>
    <row r="2622" spans="1:2" x14ac:dyDescent="0.25">
      <c r="A2622" s="67">
        <v>45909</v>
      </c>
      <c r="B2622" s="68">
        <v>3.335</v>
      </c>
    </row>
    <row r="2623" spans="1:2" x14ac:dyDescent="0.25">
      <c r="A2623" s="67">
        <v>45910</v>
      </c>
      <c r="B2623" s="68">
        <v>3.3359999999999999</v>
      </c>
    </row>
    <row r="2624" spans="1:2" x14ac:dyDescent="0.25">
      <c r="A2624" s="67">
        <v>45911</v>
      </c>
      <c r="B2624" s="68">
        <v>3.339</v>
      </c>
    </row>
    <row r="2625" spans="1:2" x14ac:dyDescent="0.25">
      <c r="A2625" s="67">
        <v>45912</v>
      </c>
      <c r="B2625" s="68">
        <v>3.327</v>
      </c>
    </row>
    <row r="2626" spans="1:2" x14ac:dyDescent="0.25">
      <c r="A2626" s="67">
        <v>45915</v>
      </c>
      <c r="B2626" s="68">
        <v>3.3410000000000002</v>
      </c>
    </row>
    <row r="2627" spans="1:2" x14ac:dyDescent="0.25">
      <c r="A2627" s="67">
        <v>45916</v>
      </c>
      <c r="B2627" s="68">
        <v>3.343</v>
      </c>
    </row>
    <row r="2628" spans="1:2" x14ac:dyDescent="0.25">
      <c r="A2628" s="67">
        <v>45917</v>
      </c>
      <c r="B2628" s="68">
        <v>3.34</v>
      </c>
    </row>
    <row r="2629" spans="1:2" x14ac:dyDescent="0.25">
      <c r="A2629" s="67">
        <v>45918</v>
      </c>
      <c r="B2629" s="68">
        <v>3.343</v>
      </c>
    </row>
    <row r="2630" spans="1:2" x14ac:dyDescent="0.25">
      <c r="A2630" s="67">
        <v>45919</v>
      </c>
      <c r="B2630" s="68">
        <v>3.3359999999999999</v>
      </c>
    </row>
    <row r="2631" spans="1:2" x14ac:dyDescent="0.25">
      <c r="A2631" s="67">
        <v>45925</v>
      </c>
      <c r="B2631" s="68">
        <v>3.3439999999999999</v>
      </c>
    </row>
    <row r="2632" spans="1:2" x14ac:dyDescent="0.25">
      <c r="A2632" s="67">
        <v>45926</v>
      </c>
      <c r="B2632" s="68">
        <v>3.3660000000000001</v>
      </c>
    </row>
    <row r="2633" spans="1:2" x14ac:dyDescent="0.25">
      <c r="A2633" s="67">
        <v>45929</v>
      </c>
      <c r="B2633" s="68">
        <v>3.323</v>
      </c>
    </row>
    <row r="2634" spans="1:2" x14ac:dyDescent="0.25">
      <c r="A2634" s="67">
        <v>45930</v>
      </c>
      <c r="B2634" s="68">
        <v>3.306</v>
      </c>
    </row>
    <row r="2635" spans="1:2" x14ac:dyDescent="0.25">
      <c r="A2635" s="67">
        <v>45933</v>
      </c>
      <c r="B2635" s="68">
        <v>3.3149999999999999</v>
      </c>
    </row>
    <row r="2636" spans="1:2" x14ac:dyDescent="0.25">
      <c r="A2636" s="67">
        <v>45936</v>
      </c>
      <c r="B2636" s="68">
        <v>3.2810000000000001</v>
      </c>
    </row>
    <row r="2637" spans="1:2" x14ac:dyDescent="0.25">
      <c r="A2637" s="67">
        <v>45938</v>
      </c>
      <c r="B2637" s="68">
        <v>3.2789999999999999</v>
      </c>
    </row>
    <row r="2638" spans="1:2" x14ac:dyDescent="0.25">
      <c r="A2638" s="67">
        <v>45939</v>
      </c>
      <c r="B2638" s="68">
        <v>3.242</v>
      </c>
    </row>
    <row r="2639" spans="1:2" x14ac:dyDescent="0.25">
      <c r="A2639" s="67">
        <v>45940</v>
      </c>
      <c r="B2639" s="68">
        <v>3.254</v>
      </c>
    </row>
    <row r="2640" spans="1:2" x14ac:dyDescent="0.25">
      <c r="A2640" s="67">
        <v>45943</v>
      </c>
      <c r="B2640" s="68">
        <v>3.2839999999999998</v>
      </c>
    </row>
    <row r="2641" spans="1:2" x14ac:dyDescent="0.25">
      <c r="A2641" s="67">
        <v>45945</v>
      </c>
      <c r="B2641" s="68">
        <v>3.2909999999999999</v>
      </c>
    </row>
    <row r="2642" spans="1:2" x14ac:dyDescent="0.25">
      <c r="A2642" s="67">
        <v>45946</v>
      </c>
      <c r="B2642" s="68">
        <v>3.2959999999999998</v>
      </c>
    </row>
    <row r="2643" spans="1:2" x14ac:dyDescent="0.25">
      <c r="A2643" s="67">
        <v>45947</v>
      </c>
      <c r="B2643" s="68">
        <v>3.3239999999999998</v>
      </c>
    </row>
    <row r="2644" spans="1:2" x14ac:dyDescent="0.25">
      <c r="A2644" s="67">
        <v>45950</v>
      </c>
      <c r="B2644" s="68">
        <v>3.3109999999999999</v>
      </c>
    </row>
    <row r="2645" spans="1:2" x14ac:dyDescent="0.25">
      <c r="A2645" s="67">
        <v>45951</v>
      </c>
      <c r="B2645" s="68">
        <v>3.2890000000000001</v>
      </c>
    </row>
    <row r="2646" spans="1:2" x14ac:dyDescent="0.25">
      <c r="A2646" s="67">
        <v>45952</v>
      </c>
      <c r="B2646" s="68">
        <v>3.298</v>
      </c>
    </row>
    <row r="2647" spans="1:2" x14ac:dyDescent="0.25">
      <c r="A2647" s="67">
        <v>45953</v>
      </c>
      <c r="B2647" s="68">
        <v>3.3090000000000002</v>
      </c>
    </row>
    <row r="2648" spans="1:2" x14ac:dyDescent="0.25">
      <c r="A2648" s="67">
        <v>45954</v>
      </c>
      <c r="B2648" s="68">
        <v>3.29</v>
      </c>
    </row>
    <row r="2649" spans="1:2" x14ac:dyDescent="0.25">
      <c r="A2649" s="67">
        <v>45957</v>
      </c>
      <c r="B2649" s="68">
        <v>3.2589999999999999</v>
      </c>
    </row>
    <row r="2650" spans="1:2" x14ac:dyDescent="0.25">
      <c r="A2650" s="67">
        <v>45958</v>
      </c>
      <c r="B2650" s="68">
        <v>3.2589999999999999</v>
      </c>
    </row>
    <row r="2651" spans="1:2" x14ac:dyDescent="0.25">
      <c r="A2651" s="67">
        <v>45959</v>
      </c>
      <c r="B2651" s="68">
        <v>3.25</v>
      </c>
    </row>
    <row r="2652" spans="1:2" x14ac:dyDescent="0.25">
      <c r="A2652" s="67">
        <v>45960</v>
      </c>
      <c r="B2652" s="68">
        <v>3.2570000000000001</v>
      </c>
    </row>
    <row r="2653" spans="1:2" x14ac:dyDescent="0.25">
      <c r="A2653" s="67">
        <v>45961</v>
      </c>
      <c r="B2653" s="68">
        <v>3.2429999999999999</v>
      </c>
    </row>
    <row r="2654" spans="1:2" x14ac:dyDescent="0.25">
      <c r="A2654" s="67">
        <v>45964</v>
      </c>
      <c r="B2654" s="68">
        <v>3.2549999999999999</v>
      </c>
    </row>
    <row r="2655" spans="1:2" x14ac:dyDescent="0.25">
      <c r="A2655" s="67">
        <v>45965</v>
      </c>
      <c r="B2655" s="68">
        <v>3.2679999999999998</v>
      </c>
    </row>
    <row r="2656" spans="1:2" x14ac:dyDescent="0.25">
      <c r="A2656" s="67">
        <v>45966</v>
      </c>
      <c r="B2656" s="68">
        <v>3.2719999999999998</v>
      </c>
    </row>
    <row r="2657" spans="1:2" x14ac:dyDescent="0.25">
      <c r="A2657" s="67">
        <v>45967</v>
      </c>
      <c r="B2657" s="68">
        <v>3.2530000000000001</v>
      </c>
    </row>
    <row r="2658" spans="1:2" x14ac:dyDescent="0.25">
      <c r="A2658" s="67">
        <v>45968</v>
      </c>
      <c r="B2658" s="68">
        <v>3.2650000000000001</v>
      </c>
    </row>
    <row r="2659" spans="1:2" x14ac:dyDescent="0.25">
      <c r="A2659" s="67">
        <v>45971</v>
      </c>
      <c r="B2659" s="68">
        <v>3.23</v>
      </c>
    </row>
    <row r="2660" spans="1:2" x14ac:dyDescent="0.25">
      <c r="A2660" s="67">
        <v>45972</v>
      </c>
      <c r="B2660" s="68">
        <v>3.2170000000000001</v>
      </c>
    </row>
    <row r="2661" spans="1:2" x14ac:dyDescent="0.25">
      <c r="A2661" s="67">
        <v>45973</v>
      </c>
      <c r="B2661" s="68">
        <v>3.2</v>
      </c>
    </row>
    <row r="2662" spans="1:2" x14ac:dyDescent="0.25">
      <c r="A2662" s="67">
        <v>45974</v>
      </c>
      <c r="B2662" s="68">
        <v>3.2090000000000001</v>
      </c>
    </row>
    <row r="2663" spans="1:2" x14ac:dyDescent="0.25">
      <c r="A2663" s="67">
        <v>45975</v>
      </c>
      <c r="B2663" s="68">
        <v>3.2349999999999999</v>
      </c>
    </row>
    <row r="2664" spans="1:2" x14ac:dyDescent="0.25">
      <c r="A2664" s="67">
        <v>45978</v>
      </c>
      <c r="B2664" s="68">
        <v>3.2410000000000001</v>
      </c>
    </row>
    <row r="2665" spans="1:2" x14ac:dyDescent="0.25">
      <c r="A2665" s="67">
        <v>45979</v>
      </c>
      <c r="B2665" s="68">
        <v>3.27</v>
      </c>
    </row>
    <row r="2666" spans="1:2" x14ac:dyDescent="0.25">
      <c r="A2666" s="67">
        <v>45980</v>
      </c>
      <c r="B2666" s="68">
        <v>3.266</v>
      </c>
    </row>
    <row r="2667" spans="1:2" x14ac:dyDescent="0.25">
      <c r="A2667" s="67">
        <v>45981</v>
      </c>
      <c r="B2667" s="68">
        <v>3.2589999999999999</v>
      </c>
    </row>
    <row r="2668" spans="1:2" x14ac:dyDescent="0.25">
      <c r="A2668" s="67">
        <v>45982</v>
      </c>
      <c r="B2668" s="68">
        <v>3.28</v>
      </c>
    </row>
    <row r="2669" spans="1:2" x14ac:dyDescent="0.25">
      <c r="A2669" s="67">
        <v>45985</v>
      </c>
      <c r="B2669" s="68">
        <v>3.282</v>
      </c>
    </row>
    <row r="2670" spans="1:2" x14ac:dyDescent="0.25">
      <c r="A2670" s="67">
        <v>45986</v>
      </c>
      <c r="B2670" s="68">
        <v>3.2749999999999999</v>
      </c>
    </row>
    <row r="2671" spans="1:2" x14ac:dyDescent="0.25">
      <c r="A2671" s="67">
        <v>45987</v>
      </c>
      <c r="B2671" s="68">
        <v>3.2789999999999999</v>
      </c>
    </row>
    <row r="2672" spans="1:2" x14ac:dyDescent="0.25">
      <c r="A2672" s="67">
        <v>45988</v>
      </c>
      <c r="B2672" s="68">
        <v>3.2770000000000001</v>
      </c>
    </row>
    <row r="2673" spans="1:2" x14ac:dyDescent="0.25">
      <c r="A2673" s="67">
        <v>45989</v>
      </c>
      <c r="B2673" s="68">
        <v>3.2629999999999999</v>
      </c>
    </row>
    <row r="2674" spans="1:2" x14ac:dyDescent="0.25">
      <c r="A2674" s="67">
        <v>45992</v>
      </c>
      <c r="B2674" s="68">
        <v>3.2639999999999998</v>
      </c>
    </row>
    <row r="2675" spans="1:2" x14ac:dyDescent="0.25">
      <c r="A2675" s="67">
        <v>45993</v>
      </c>
      <c r="B2675" s="68">
        <v>3.2570000000000001</v>
      </c>
    </row>
    <row r="2676" spans="1:2" x14ac:dyDescent="0.25">
      <c r="A2676" s="67">
        <v>45994</v>
      </c>
      <c r="B2676" s="68">
        <v>3.2290000000000001</v>
      </c>
    </row>
    <row r="2677" spans="1:2" x14ac:dyDescent="0.25">
      <c r="A2677" s="67">
        <v>45995</v>
      </c>
      <c r="B2677" s="68">
        <v>3.2370000000000001</v>
      </c>
    </row>
    <row r="2678" spans="1:2" x14ac:dyDescent="0.25">
      <c r="A2678" s="67">
        <v>45996</v>
      </c>
      <c r="B2678" s="68">
        <v>3.2290000000000001</v>
      </c>
    </row>
    <row r="2679" spans="1:2" x14ac:dyDescent="0.25">
      <c r="A2679" s="67">
        <v>45999</v>
      </c>
      <c r="B2679" s="68">
        <v>3.21</v>
      </c>
    </row>
    <row r="2680" spans="1:2" x14ac:dyDescent="0.25">
      <c r="A2680" s="67">
        <v>46000</v>
      </c>
      <c r="B2680" s="68">
        <v>3.2130000000000001</v>
      </c>
    </row>
    <row r="2681" spans="1:2" x14ac:dyDescent="0.25">
      <c r="A2681" s="67">
        <v>46001</v>
      </c>
      <c r="B2681" s="68">
        <v>3.2280000000000002</v>
      </c>
    </row>
    <row r="2682" spans="1:2" x14ac:dyDescent="0.25">
      <c r="A2682" s="67">
        <v>46002</v>
      </c>
      <c r="B2682" s="68">
        <v>3.2109999999999999</v>
      </c>
    </row>
    <row r="2683" spans="1:2" x14ac:dyDescent="0.25">
      <c r="A2683" s="67">
        <v>46003</v>
      </c>
      <c r="B2683" s="68">
        <v>3.202</v>
      </c>
    </row>
    <row r="2684" spans="1:2" x14ac:dyDescent="0.25">
      <c r="A2684" s="67">
        <v>46006</v>
      </c>
      <c r="B2684" s="68">
        <v>3.2090000000000001</v>
      </c>
    </row>
    <row r="2685" spans="1:2" x14ac:dyDescent="0.25">
      <c r="A2685" s="67">
        <v>46007</v>
      </c>
      <c r="B2685" s="68">
        <v>3.222</v>
      </c>
    </row>
    <row r="2686" spans="1:2" x14ac:dyDescent="0.25">
      <c r="A2686" s="67">
        <v>46008</v>
      </c>
      <c r="B2686" s="68">
        <v>3.2229999999999999</v>
      </c>
    </row>
    <row r="2687" spans="1:2" x14ac:dyDescent="0.25">
      <c r="A2687" s="67">
        <v>46009</v>
      </c>
      <c r="B2687" s="68">
        <v>3.218</v>
      </c>
    </row>
    <row r="2688" spans="1:2" x14ac:dyDescent="0.25">
      <c r="A2688" s="67">
        <v>46010</v>
      </c>
      <c r="B2688" s="68">
        <v>3.2080000000000002</v>
      </c>
    </row>
    <row r="2689" spans="1:2" x14ac:dyDescent="0.25">
      <c r="A2689" s="67">
        <v>46013</v>
      </c>
      <c r="B2689" s="68">
        <v>3.206</v>
      </c>
    </row>
    <row r="2690" spans="1:2" x14ac:dyDescent="0.25">
      <c r="A2690" s="67">
        <v>46014</v>
      </c>
      <c r="B2690" s="68">
        <v>3.1909999999999998</v>
      </c>
    </row>
    <row r="2691" spans="1:2" x14ac:dyDescent="0.25">
      <c r="A2691" s="67">
        <v>46015</v>
      </c>
      <c r="B2691" s="68">
        <v>3.1859999999999999</v>
      </c>
    </row>
    <row r="2692" spans="1:2" x14ac:dyDescent="0.25">
      <c r="A2692" s="67">
        <v>46020</v>
      </c>
      <c r="B2692" s="68">
        <v>3.2029999999999998</v>
      </c>
    </row>
    <row r="2693" spans="1:2" x14ac:dyDescent="0.25">
      <c r="A2693" s="67">
        <v>46021</v>
      </c>
      <c r="B2693" s="68">
        <v>3.1819999999999999</v>
      </c>
    </row>
    <row r="2694" spans="1:2" x14ac:dyDescent="0.25">
      <c r="A2694" s="67">
        <v>46022</v>
      </c>
      <c r="B2694" s="68">
        <v>3.19</v>
      </c>
    </row>
    <row r="2695" spans="1:2" x14ac:dyDescent="0.25">
      <c r="A2695" s="67">
        <v>46024</v>
      </c>
      <c r="B2695" s="68">
        <v>3.181</v>
      </c>
    </row>
    <row r="2696" spans="1:2" x14ac:dyDescent="0.25">
      <c r="A2696" s="67">
        <v>46027</v>
      </c>
      <c r="B2696" s="68">
        <v>3.1579999999999999</v>
      </c>
    </row>
    <row r="2697" spans="1:2" x14ac:dyDescent="0.25">
      <c r="A2697" s="67">
        <v>46028</v>
      </c>
      <c r="B2697" s="68">
        <v>3.1640000000000001</v>
      </c>
    </row>
    <row r="2698" spans="1:2" x14ac:dyDescent="0.25">
      <c r="A2698" s="67">
        <v>46029</v>
      </c>
      <c r="B2698" s="68">
        <v>3.1749999999999998</v>
      </c>
    </row>
    <row r="2699" spans="1:2" x14ac:dyDescent="0.25">
      <c r="A2699" s="67">
        <v>46030</v>
      </c>
      <c r="B2699" s="68">
        <v>3.1739999999999999</v>
      </c>
    </row>
    <row r="2700" spans="1:2" x14ac:dyDescent="0.25">
      <c r="A2700" s="67">
        <v>46031</v>
      </c>
      <c r="B2700" s="68">
        <v>3.17</v>
      </c>
    </row>
    <row r="2701" spans="1:2" x14ac:dyDescent="0.25">
      <c r="A2701" s="67">
        <v>46034</v>
      </c>
      <c r="B2701" s="68">
        <v>3.15</v>
      </c>
    </row>
    <row r="2702" spans="1:2" x14ac:dyDescent="0.25">
      <c r="A2702" s="67">
        <v>46035</v>
      </c>
      <c r="B2702" s="68">
        <v>3.1509999999999998</v>
      </c>
    </row>
    <row r="2703" spans="1:2" x14ac:dyDescent="0.25">
      <c r="A2703" s="67">
        <v>46036</v>
      </c>
      <c r="B2703" s="68">
        <v>3.1509999999999998</v>
      </c>
    </row>
    <row r="2704" spans="1:2" x14ac:dyDescent="0.25">
      <c r="A2704" s="67">
        <v>46037</v>
      </c>
      <c r="B2704" s="68">
        <v>3.1560000000000001</v>
      </c>
    </row>
    <row r="2705" spans="1:2" x14ac:dyDescent="0.25">
      <c r="A2705" s="67">
        <v>46038</v>
      </c>
      <c r="B2705" s="68">
        <v>3.1379999999999999</v>
      </c>
    </row>
    <row r="2706" spans="1:2" x14ac:dyDescent="0.25">
      <c r="A2706" s="67">
        <v>46041</v>
      </c>
      <c r="B2706" s="68">
        <v>3.16</v>
      </c>
    </row>
    <row r="2707" spans="1:2" x14ac:dyDescent="0.25">
      <c r="A2707" s="67">
        <v>46042</v>
      </c>
      <c r="B2707" s="68">
        <v>3.1659999999999999</v>
      </c>
    </row>
    <row r="2708" spans="1:2" x14ac:dyDescent="0.25">
      <c r="A2708" s="67">
        <v>46043</v>
      </c>
      <c r="B2708" s="68">
        <v>3.1739999999999999</v>
      </c>
    </row>
    <row r="2709" spans="1:2" x14ac:dyDescent="0.25">
      <c r="A2709" s="67">
        <v>46044</v>
      </c>
      <c r="B2709" s="68">
        <v>3.141</v>
      </c>
    </row>
    <row r="2710" spans="1:2" x14ac:dyDescent="0.25">
      <c r="A2710" s="67">
        <v>46045</v>
      </c>
      <c r="B2710" s="68">
        <v>3.1349999999999998</v>
      </c>
    </row>
    <row r="2711" spans="1:2" x14ac:dyDescent="0.25">
      <c r="A2711" s="67">
        <v>46048</v>
      </c>
      <c r="B2711" s="68">
        <v>3.137</v>
      </c>
    </row>
    <row r="2712" spans="1:2" x14ac:dyDescent="0.25">
      <c r="A2712" s="67">
        <v>46049</v>
      </c>
      <c r="B2712" s="68">
        <v>3.1040000000000001</v>
      </c>
    </row>
    <row r="2713" spans="1:2" x14ac:dyDescent="0.25">
      <c r="A2713" s="67">
        <v>46050</v>
      </c>
      <c r="B2713" s="68">
        <v>3.0910000000000002</v>
      </c>
    </row>
    <row r="2714" spans="1:2" x14ac:dyDescent="0.25">
      <c r="A2714" s="67">
        <v>46051</v>
      </c>
      <c r="B2714" s="68">
        <v>3.0859999999999999</v>
      </c>
    </row>
    <row r="2715" spans="1:2" x14ac:dyDescent="0.25">
      <c r="A2715" s="67">
        <v>46052</v>
      </c>
      <c r="B2715" s="68">
        <v>3.0950000000000002</v>
      </c>
    </row>
    <row r="2716" spans="1:2" x14ac:dyDescent="0.25">
      <c r="A2716" s="67">
        <v>46055</v>
      </c>
      <c r="B2716" s="68">
        <v>3.101</v>
      </c>
    </row>
    <row r="2717" spans="1:2" x14ac:dyDescent="0.25">
      <c r="A2717" s="67">
        <v>46056</v>
      </c>
      <c r="B2717" s="68">
        <v>3.0880000000000001</v>
      </c>
    </row>
    <row r="2718" spans="1:2" x14ac:dyDescent="0.25">
      <c r="A2718" s="67">
        <v>46057</v>
      </c>
      <c r="B2718" s="68">
        <v>3.0859999999999999</v>
      </c>
    </row>
    <row r="2719" spans="1:2" x14ac:dyDescent="0.25">
      <c r="A2719" s="67">
        <v>46058</v>
      </c>
      <c r="B2719" s="68">
        <v>3.117</v>
      </c>
    </row>
    <row r="2720" spans="1:2" x14ac:dyDescent="0.25">
      <c r="A2720" s="67">
        <v>46059</v>
      </c>
      <c r="B2720" s="68">
        <v>3.125</v>
      </c>
    </row>
    <row r="2721" spans="1:2" x14ac:dyDescent="0.25">
      <c r="A2721" s="67">
        <v>46062</v>
      </c>
      <c r="B2721" s="68">
        <v>3.1059999999999999</v>
      </c>
    </row>
    <row r="2722" spans="1:2" x14ac:dyDescent="0.25">
      <c r="A2722" s="67">
        <v>46063</v>
      </c>
      <c r="B2722" s="68">
        <v>3.0840000000000001</v>
      </c>
    </row>
    <row r="2723" spans="1:2" x14ac:dyDescent="0.25">
      <c r="A2723" s="67">
        <v>46064</v>
      </c>
      <c r="B2723" s="68">
        <v>3.0779999999999998</v>
      </c>
    </row>
    <row r="2724" spans="1:2" x14ac:dyDescent="0.25">
      <c r="A2724" s="67">
        <v>46065</v>
      </c>
      <c r="B2724" s="68">
        <v>3.0680000000000001</v>
      </c>
    </row>
    <row r="2725" spans="1:2" x14ac:dyDescent="0.25">
      <c r="A2725" s="67">
        <v>46066</v>
      </c>
      <c r="B2725" s="68">
        <v>3.081</v>
      </c>
    </row>
    <row r="2726" spans="1:2" x14ac:dyDescent="0.25">
      <c r="A2726" s="67">
        <v>46069</v>
      </c>
      <c r="B2726" s="68">
        <v>3.0880000000000001</v>
      </c>
    </row>
    <row r="2727" spans="1:2" x14ac:dyDescent="0.25">
      <c r="A2727" s="67">
        <v>46070</v>
      </c>
      <c r="B2727" s="68">
        <v>3.105</v>
      </c>
    </row>
    <row r="2728" spans="1:2" x14ac:dyDescent="0.25">
      <c r="A2728" s="67">
        <v>46071</v>
      </c>
      <c r="B2728" s="68">
        <v>3.0979999999999999</v>
      </c>
    </row>
    <row r="2729" spans="1:2" x14ac:dyDescent="0.25">
      <c r="A2729" s="67">
        <v>46072</v>
      </c>
      <c r="B2729" s="68">
        <v>3.1360000000000001</v>
      </c>
    </row>
    <row r="2730" spans="1:2" x14ac:dyDescent="0.25">
      <c r="A2730" s="67">
        <v>46073</v>
      </c>
      <c r="B2730" s="68">
        <v>3.1230000000000002</v>
      </c>
    </row>
    <row r="2731" spans="1:2" x14ac:dyDescent="0.25">
      <c r="A2731" s="67">
        <v>46076</v>
      </c>
      <c r="B2731" s="68">
        <v>3.1230000000000002</v>
      </c>
    </row>
    <row r="2732" spans="1:2" x14ac:dyDescent="0.25">
      <c r="A2732" s="67">
        <v>46077</v>
      </c>
      <c r="B2732" s="68">
        <v>3.1139999999999999</v>
      </c>
    </row>
    <row r="2733" spans="1:2" x14ac:dyDescent="0.25">
      <c r="A2733" s="67">
        <v>46078</v>
      </c>
      <c r="B2733" s="68">
        <v>3.1</v>
      </c>
    </row>
    <row r="2734" spans="1:2" x14ac:dyDescent="0.25">
      <c r="A2734" s="67">
        <v>46079</v>
      </c>
      <c r="B2734" s="68">
        <v>3.11</v>
      </c>
    </row>
    <row r="2735" spans="1:2" x14ac:dyDescent="0.25">
      <c r="A2735" s="67">
        <v>46080</v>
      </c>
      <c r="B2735" s="68">
        <v>3.1219999999999999</v>
      </c>
    </row>
    <row r="2736" spans="1:2" x14ac:dyDescent="0.25">
      <c r="A2736" s="67">
        <v>46083</v>
      </c>
      <c r="B2736" s="68">
        <v>3.073</v>
      </c>
    </row>
    <row r="2737" spans="1:2" x14ac:dyDescent="0.25">
      <c r="A2737" s="67">
        <v>46086</v>
      </c>
      <c r="B2737" s="68">
        <v>3.0720000000000001</v>
      </c>
    </row>
    <row r="2738" spans="1:2" x14ac:dyDescent="0.25">
      <c r="A2738" s="67">
        <v>46087</v>
      </c>
      <c r="B2738" s="68">
        <v>3.077</v>
      </c>
    </row>
    <row r="2739" spans="1:2" x14ac:dyDescent="0.25">
      <c r="A2739" s="67">
        <v>46090</v>
      </c>
      <c r="B2739" s="68">
        <v>3.1150000000000002</v>
      </c>
    </row>
    <row r="2740" spans="1:2" x14ac:dyDescent="0.25">
      <c r="A2740" s="67">
        <v>46091</v>
      </c>
      <c r="B2740" s="68">
        <v>3.0910000000000002</v>
      </c>
    </row>
    <row r="2741" spans="1:2" x14ac:dyDescent="0.25">
      <c r="A2741" s="67">
        <v>46092</v>
      </c>
      <c r="B2741" s="68">
        <v>3.1059999999999999</v>
      </c>
    </row>
    <row r="2742" spans="1:2" x14ac:dyDescent="0.25">
      <c r="A2742" s="67">
        <v>46093</v>
      </c>
      <c r="B2742" s="68">
        <v>3.1139999999999999</v>
      </c>
    </row>
    <row r="2743" spans="1:2" x14ac:dyDescent="0.25">
      <c r="A2743" s="67">
        <v>46094</v>
      </c>
      <c r="B2743" s="68">
        <v>3.1469999999999998</v>
      </c>
    </row>
    <row r="2744" spans="1:2" x14ac:dyDescent="0.25">
      <c r="A2744" s="67">
        <v>46097</v>
      </c>
      <c r="B2744" s="68">
        <v>3.1190000000000002</v>
      </c>
    </row>
    <row r="2745" spans="1:2" x14ac:dyDescent="0.25">
      <c r="A2745" s="67">
        <v>46098</v>
      </c>
      <c r="B2745" s="68">
        <v>3.11</v>
      </c>
    </row>
    <row r="2746" spans="1:2" x14ac:dyDescent="0.25">
      <c r="A2746" s="67">
        <v>46099</v>
      </c>
      <c r="B2746" s="68">
        <v>3.0960000000000001</v>
      </c>
    </row>
    <row r="2747" spans="1:2" x14ac:dyDescent="0.25">
      <c r="A2747" s="67">
        <v>46100</v>
      </c>
      <c r="B2747" s="68">
        <v>3.1190000000000002</v>
      </c>
    </row>
    <row r="2748" spans="1:2" x14ac:dyDescent="0.25">
      <c r="A2748" s="67">
        <v>46101</v>
      </c>
      <c r="B2748" s="68">
        <v>3.109</v>
      </c>
    </row>
    <row r="2749" spans="1:2" x14ac:dyDescent="0.25">
      <c r="A2749" s="67">
        <v>46104</v>
      </c>
      <c r="B2749" s="68">
        <v>3.1120000000000001</v>
      </c>
    </row>
    <row r="2750" spans="1:2" x14ac:dyDescent="0.25">
      <c r="A2750" s="67">
        <v>46105</v>
      </c>
      <c r="B2750" s="68">
        <v>3.125</v>
      </c>
    </row>
    <row r="2751" spans="1:2" x14ac:dyDescent="0.25">
      <c r="A2751" s="67">
        <v>46106</v>
      </c>
      <c r="B2751" s="68">
        <v>3.1139999999999999</v>
      </c>
    </row>
    <row r="2752" spans="1:2" x14ac:dyDescent="0.25">
      <c r="A2752" s="67">
        <v>46107</v>
      </c>
      <c r="B2752" s="68">
        <v>3.129</v>
      </c>
    </row>
    <row r="2753" spans="1:2" x14ac:dyDescent="0.25">
      <c r="A2753" s="67">
        <v>46108</v>
      </c>
      <c r="B2753" s="68">
        <v>3.149</v>
      </c>
    </row>
    <row r="2754" spans="1:2" x14ac:dyDescent="0.25">
      <c r="A2754" s="67">
        <v>46111</v>
      </c>
      <c r="B2754" s="68">
        <v>3.17</v>
      </c>
    </row>
    <row r="2755" spans="1:2" x14ac:dyDescent="0.25">
      <c r="A2755" s="67">
        <v>46112</v>
      </c>
      <c r="B2755" s="68">
        <v>3.165</v>
      </c>
    </row>
    <row r="2756" spans="1:2" x14ac:dyDescent="0.25">
      <c r="A2756" s="67">
        <v>46119</v>
      </c>
      <c r="B2756" s="68">
        <v>3.1419999999999999</v>
      </c>
    </row>
    <row r="2757" spans="1:2" x14ac:dyDescent="0.25">
      <c r="A2757" s="67">
        <v>46121</v>
      </c>
      <c r="B2757" s="68">
        <v>3.0870000000000002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E933F-62EA-4425-84EB-85832B8E1DAD}">
  <dimension ref="A1:L396"/>
  <sheetViews>
    <sheetView topLeftCell="A190" workbookViewId="0">
      <selection activeCell="K199" sqref="K199"/>
    </sheetView>
  </sheetViews>
  <sheetFormatPr defaultRowHeight="15" x14ac:dyDescent="0.25"/>
  <sheetData>
    <row r="1" spans="1:1" s="1" customFormat="1" ht="18.75" x14ac:dyDescent="0.3">
      <c r="A1" s="1" t="s">
        <v>11</v>
      </c>
    </row>
    <row r="2" spans="1:1" x14ac:dyDescent="0.25">
      <c r="A2" t="s">
        <v>12</v>
      </c>
    </row>
    <row r="4" spans="1:1" x14ac:dyDescent="0.25">
      <c r="A4" t="s">
        <v>13</v>
      </c>
    </row>
    <row r="5" spans="1:1" x14ac:dyDescent="0.25">
      <c r="A5" t="s">
        <v>14</v>
      </c>
    </row>
    <row r="6" spans="1:1" x14ac:dyDescent="0.25">
      <c r="A6" t="s">
        <v>15</v>
      </c>
    </row>
    <row r="7" spans="1:1" x14ac:dyDescent="0.25">
      <c r="A7" t="s">
        <v>16</v>
      </c>
    </row>
    <row r="8" spans="1:1" x14ac:dyDescent="0.25">
      <c r="A8" t="s">
        <v>17</v>
      </c>
    </row>
    <row r="9" spans="1:1" x14ac:dyDescent="0.25">
      <c r="A9" t="s">
        <v>18</v>
      </c>
    </row>
    <row r="10" spans="1:1" x14ac:dyDescent="0.25">
      <c r="A10" t="s">
        <v>19</v>
      </c>
    </row>
    <row r="11" spans="1:1" x14ac:dyDescent="0.25">
      <c r="A11" t="s">
        <v>20</v>
      </c>
    </row>
    <row r="12" spans="1:1" x14ac:dyDescent="0.25">
      <c r="A12" t="s">
        <v>21</v>
      </c>
    </row>
    <row r="13" spans="1:1" x14ac:dyDescent="0.25">
      <c r="A13" t="s">
        <v>22</v>
      </c>
    </row>
    <row r="14" spans="1:1" s="1" customFormat="1" ht="18.75" x14ac:dyDescent="0.3">
      <c r="A14" s="1" t="s">
        <v>23</v>
      </c>
    </row>
    <row r="15" spans="1:1" x14ac:dyDescent="0.25">
      <c r="A15" t="s">
        <v>24</v>
      </c>
    </row>
    <row r="16" spans="1:1" x14ac:dyDescent="0.25">
      <c r="A16" t="s">
        <v>25</v>
      </c>
    </row>
    <row r="17" spans="1:1" x14ac:dyDescent="0.25">
      <c r="A17" t="s">
        <v>26</v>
      </c>
    </row>
    <row r="18" spans="1:1" x14ac:dyDescent="0.25">
      <c r="A18" t="s">
        <v>27</v>
      </c>
    </row>
    <row r="19" spans="1:1" x14ac:dyDescent="0.25">
      <c r="A19" t="s">
        <v>28</v>
      </c>
    </row>
    <row r="20" spans="1:1" x14ac:dyDescent="0.25">
      <c r="A20" t="s">
        <v>29</v>
      </c>
    </row>
    <row r="21" spans="1:1" x14ac:dyDescent="0.25">
      <c r="A21" t="s">
        <v>30</v>
      </c>
    </row>
    <row r="22" spans="1:1" x14ac:dyDescent="0.25">
      <c r="A22" t="s">
        <v>31</v>
      </c>
    </row>
    <row r="23" spans="1:1" x14ac:dyDescent="0.25">
      <c r="A23" t="s">
        <v>32</v>
      </c>
    </row>
    <row r="24" spans="1:1" x14ac:dyDescent="0.25">
      <c r="A24" t="s">
        <v>33</v>
      </c>
    </row>
    <row r="25" spans="1:1" x14ac:dyDescent="0.25">
      <c r="A25" t="s">
        <v>34</v>
      </c>
    </row>
    <row r="26" spans="1:1" x14ac:dyDescent="0.25">
      <c r="A26" t="s">
        <v>35</v>
      </c>
    </row>
    <row r="27" spans="1:1" x14ac:dyDescent="0.25">
      <c r="A27" t="s">
        <v>36</v>
      </c>
    </row>
    <row r="28" spans="1:1" x14ac:dyDescent="0.25">
      <c r="A28" t="s">
        <v>37</v>
      </c>
    </row>
    <row r="29" spans="1:1" x14ac:dyDescent="0.25">
      <c r="A29" t="s">
        <v>38</v>
      </c>
    </row>
    <row r="30" spans="1:1" x14ac:dyDescent="0.25">
      <c r="A30" t="s">
        <v>39</v>
      </c>
    </row>
    <row r="31" spans="1:1" x14ac:dyDescent="0.25">
      <c r="A31" t="s">
        <v>40</v>
      </c>
    </row>
    <row r="32" spans="1:1" x14ac:dyDescent="0.25">
      <c r="A32" t="s">
        <v>41</v>
      </c>
    </row>
    <row r="33" spans="1:1" x14ac:dyDescent="0.25">
      <c r="A33" t="s">
        <v>43</v>
      </c>
    </row>
    <row r="34" spans="1:1" x14ac:dyDescent="0.25">
      <c r="A34" t="s">
        <v>44</v>
      </c>
    </row>
    <row r="35" spans="1:1" s="1" customFormat="1" ht="18.75" x14ac:dyDescent="0.3">
      <c r="A35" s="1" t="s">
        <v>45</v>
      </c>
    </row>
    <row r="36" spans="1:1" x14ac:dyDescent="0.25">
      <c r="A36" t="s">
        <v>46</v>
      </c>
    </row>
    <row r="37" spans="1:1" x14ac:dyDescent="0.25">
      <c r="A37" t="s">
        <v>47</v>
      </c>
    </row>
    <row r="38" spans="1:1" x14ac:dyDescent="0.25">
      <c r="A38" t="s">
        <v>48</v>
      </c>
    </row>
    <row r="39" spans="1:1" x14ac:dyDescent="0.25">
      <c r="A39" t="s">
        <v>49</v>
      </c>
    </row>
    <row r="40" spans="1:1" x14ac:dyDescent="0.25">
      <c r="A40" t="s">
        <v>50</v>
      </c>
    </row>
    <row r="41" spans="1:1" x14ac:dyDescent="0.25">
      <c r="A41" t="s">
        <v>51</v>
      </c>
    </row>
    <row r="42" spans="1:1" x14ac:dyDescent="0.25">
      <c r="A42" t="s">
        <v>52</v>
      </c>
    </row>
    <row r="43" spans="1:1" x14ac:dyDescent="0.25">
      <c r="A43" t="s">
        <v>53</v>
      </c>
    </row>
    <row r="44" spans="1:1" x14ac:dyDescent="0.25">
      <c r="A44" t="s">
        <v>54</v>
      </c>
    </row>
    <row r="45" spans="1:1" s="1" customFormat="1" ht="18.75" x14ac:dyDescent="0.3">
      <c r="A45" s="1" t="s">
        <v>55</v>
      </c>
    </row>
    <row r="46" spans="1:1" x14ac:dyDescent="0.25">
      <c r="A46" t="s">
        <v>56</v>
      </c>
    </row>
    <row r="47" spans="1:1" x14ac:dyDescent="0.25">
      <c r="A47" t="s">
        <v>57</v>
      </c>
    </row>
    <row r="48" spans="1:1" x14ac:dyDescent="0.25">
      <c r="A48" t="s">
        <v>58</v>
      </c>
    </row>
    <row r="49" spans="1:1" x14ac:dyDescent="0.25">
      <c r="A49" t="s">
        <v>59</v>
      </c>
    </row>
    <row r="50" spans="1:1" x14ac:dyDescent="0.25">
      <c r="A50" t="s">
        <v>60</v>
      </c>
    </row>
    <row r="51" spans="1:1" x14ac:dyDescent="0.25">
      <c r="A51" t="s">
        <v>61</v>
      </c>
    </row>
    <row r="52" spans="1:1" x14ac:dyDescent="0.25">
      <c r="A52" t="s">
        <v>62</v>
      </c>
    </row>
    <row r="53" spans="1:1" x14ac:dyDescent="0.25">
      <c r="A53" t="s">
        <v>63</v>
      </c>
    </row>
    <row r="54" spans="1:1" x14ac:dyDescent="0.25">
      <c r="A54" t="s">
        <v>64</v>
      </c>
    </row>
    <row r="55" spans="1:1" x14ac:dyDescent="0.25">
      <c r="A55" t="s">
        <v>65</v>
      </c>
    </row>
    <row r="56" spans="1:1" x14ac:dyDescent="0.25">
      <c r="A56" t="s">
        <v>66</v>
      </c>
    </row>
    <row r="57" spans="1:1" x14ac:dyDescent="0.25">
      <c r="A57" t="s">
        <v>67</v>
      </c>
    </row>
    <row r="58" spans="1:1" s="1" customFormat="1" ht="18.75" x14ac:dyDescent="0.3">
      <c r="A58" s="1" t="s">
        <v>68</v>
      </c>
    </row>
    <row r="59" spans="1:1" x14ac:dyDescent="0.25">
      <c r="A59" t="s">
        <v>69</v>
      </c>
    </row>
    <row r="60" spans="1:1" x14ac:dyDescent="0.25">
      <c r="A60" t="s">
        <v>70</v>
      </c>
    </row>
    <row r="61" spans="1:1" x14ac:dyDescent="0.25">
      <c r="A61" t="s">
        <v>71</v>
      </c>
    </row>
    <row r="62" spans="1:1" x14ac:dyDescent="0.25">
      <c r="A62" t="s">
        <v>72</v>
      </c>
    </row>
    <row r="63" spans="1:1" x14ac:dyDescent="0.25">
      <c r="A63" t="s">
        <v>73</v>
      </c>
    </row>
    <row r="64" spans="1:1" x14ac:dyDescent="0.25">
      <c r="A64" t="s">
        <v>74</v>
      </c>
    </row>
    <row r="65" spans="1:1" x14ac:dyDescent="0.25">
      <c r="A65" t="s">
        <v>75</v>
      </c>
    </row>
    <row r="66" spans="1:1" x14ac:dyDescent="0.25">
      <c r="A66" t="s">
        <v>76</v>
      </c>
    </row>
    <row r="67" spans="1:1" x14ac:dyDescent="0.25">
      <c r="A67" t="s">
        <v>77</v>
      </c>
    </row>
    <row r="68" spans="1:1" x14ac:dyDescent="0.25">
      <c r="A68" t="s">
        <v>78</v>
      </c>
    </row>
    <row r="69" spans="1:1" x14ac:dyDescent="0.25">
      <c r="A69" t="s">
        <v>79</v>
      </c>
    </row>
    <row r="70" spans="1:1" x14ac:dyDescent="0.25">
      <c r="A70" t="s">
        <v>80</v>
      </c>
    </row>
    <row r="71" spans="1:1" x14ac:dyDescent="0.25">
      <c r="A71" t="s">
        <v>81</v>
      </c>
    </row>
    <row r="72" spans="1:1" x14ac:dyDescent="0.25">
      <c r="A72" t="s">
        <v>82</v>
      </c>
    </row>
    <row r="73" spans="1:1" x14ac:dyDescent="0.25">
      <c r="A73" t="s">
        <v>83</v>
      </c>
    </row>
    <row r="74" spans="1:1" x14ac:dyDescent="0.25">
      <c r="A74" t="s">
        <v>84</v>
      </c>
    </row>
    <row r="75" spans="1:1" x14ac:dyDescent="0.25">
      <c r="A75" t="s">
        <v>85</v>
      </c>
    </row>
    <row r="76" spans="1:1" x14ac:dyDescent="0.25">
      <c r="A76" t="s">
        <v>86</v>
      </c>
    </row>
    <row r="77" spans="1:1" x14ac:dyDescent="0.25">
      <c r="A77" t="s">
        <v>87</v>
      </c>
    </row>
    <row r="78" spans="1:1" x14ac:dyDescent="0.25">
      <c r="A78" t="s">
        <v>88</v>
      </c>
    </row>
    <row r="79" spans="1:1" x14ac:dyDescent="0.25">
      <c r="A79" t="s">
        <v>89</v>
      </c>
    </row>
    <row r="80" spans="1:1" x14ac:dyDescent="0.25">
      <c r="A80" t="s">
        <v>90</v>
      </c>
    </row>
    <row r="81" spans="1:1" x14ac:dyDescent="0.25">
      <c r="A81" t="s">
        <v>91</v>
      </c>
    </row>
    <row r="82" spans="1:1" x14ac:dyDescent="0.25">
      <c r="A82" t="s">
        <v>92</v>
      </c>
    </row>
    <row r="83" spans="1:1" x14ac:dyDescent="0.25">
      <c r="A83" t="s">
        <v>93</v>
      </c>
    </row>
    <row r="84" spans="1:1" x14ac:dyDescent="0.25">
      <c r="A84" t="s">
        <v>94</v>
      </c>
    </row>
    <row r="85" spans="1:1" x14ac:dyDescent="0.25">
      <c r="A85" t="s">
        <v>95</v>
      </c>
    </row>
    <row r="86" spans="1:1" x14ac:dyDescent="0.25">
      <c r="A86" t="s">
        <v>96</v>
      </c>
    </row>
    <row r="87" spans="1:1" s="1" customFormat="1" ht="18.75" x14ac:dyDescent="0.3">
      <c r="A87" s="1" t="s">
        <v>97</v>
      </c>
    </row>
    <row r="88" spans="1:1" x14ac:dyDescent="0.25">
      <c r="A88" t="s">
        <v>98</v>
      </c>
    </row>
    <row r="89" spans="1:1" x14ac:dyDescent="0.25">
      <c r="A89" t="s">
        <v>99</v>
      </c>
    </row>
    <row r="90" spans="1:1" x14ac:dyDescent="0.25">
      <c r="A90" t="s">
        <v>100</v>
      </c>
    </row>
    <row r="91" spans="1:1" x14ac:dyDescent="0.25">
      <c r="A91" t="s">
        <v>101</v>
      </c>
    </row>
    <row r="92" spans="1:1" x14ac:dyDescent="0.25">
      <c r="A92" t="s">
        <v>102</v>
      </c>
    </row>
    <row r="93" spans="1:1" x14ac:dyDescent="0.25">
      <c r="A93" t="s">
        <v>103</v>
      </c>
    </row>
    <row r="94" spans="1:1" x14ac:dyDescent="0.25">
      <c r="A94" t="s">
        <v>104</v>
      </c>
    </row>
    <row r="95" spans="1:1" x14ac:dyDescent="0.25">
      <c r="A95" t="s">
        <v>105</v>
      </c>
    </row>
    <row r="96" spans="1:1" x14ac:dyDescent="0.25">
      <c r="A96" t="s">
        <v>106</v>
      </c>
    </row>
    <row r="97" spans="1:1" x14ac:dyDescent="0.25">
      <c r="A97" t="s">
        <v>107</v>
      </c>
    </row>
    <row r="98" spans="1:1" x14ac:dyDescent="0.25">
      <c r="A98" t="s">
        <v>108</v>
      </c>
    </row>
    <row r="99" spans="1:1" x14ac:dyDescent="0.25">
      <c r="A99" t="s">
        <v>109</v>
      </c>
    </row>
    <row r="100" spans="1:1" x14ac:dyDescent="0.25">
      <c r="A100" t="s">
        <v>110</v>
      </c>
    </row>
    <row r="101" spans="1:1" x14ac:dyDescent="0.25">
      <c r="A101" t="s">
        <v>111</v>
      </c>
    </row>
    <row r="102" spans="1:1" x14ac:dyDescent="0.25">
      <c r="A102" t="s">
        <v>112</v>
      </c>
    </row>
    <row r="103" spans="1:1" x14ac:dyDescent="0.25">
      <c r="A103" t="s">
        <v>113</v>
      </c>
    </row>
    <row r="104" spans="1:1" x14ac:dyDescent="0.25">
      <c r="A104" t="s">
        <v>114</v>
      </c>
    </row>
    <row r="105" spans="1:1" s="1" customFormat="1" ht="18.75" x14ac:dyDescent="0.3">
      <c r="A105" s="1" t="s">
        <v>115</v>
      </c>
    </row>
    <row r="106" spans="1:1" x14ac:dyDescent="0.25">
      <c r="A106" t="s">
        <v>116</v>
      </c>
    </row>
    <row r="107" spans="1:1" x14ac:dyDescent="0.25">
      <c r="A107" t="s">
        <v>117</v>
      </c>
    </row>
    <row r="108" spans="1:1" x14ac:dyDescent="0.25">
      <c r="A108" t="s">
        <v>118</v>
      </c>
    </row>
    <row r="109" spans="1:1" x14ac:dyDescent="0.25">
      <c r="A109" t="s">
        <v>119</v>
      </c>
    </row>
    <row r="110" spans="1:1" x14ac:dyDescent="0.25">
      <c r="A110" t="s">
        <v>120</v>
      </c>
    </row>
    <row r="111" spans="1:1" x14ac:dyDescent="0.25">
      <c r="A111" t="s">
        <v>121</v>
      </c>
    </row>
    <row r="112" spans="1:1" x14ac:dyDescent="0.25">
      <c r="A112" t="s">
        <v>122</v>
      </c>
    </row>
    <row r="113" spans="1:1" x14ac:dyDescent="0.25">
      <c r="A113" t="s">
        <v>123</v>
      </c>
    </row>
    <row r="114" spans="1:1" x14ac:dyDescent="0.25">
      <c r="A114" t="s">
        <v>124</v>
      </c>
    </row>
    <row r="115" spans="1:1" x14ac:dyDescent="0.25">
      <c r="A115" t="s">
        <v>125</v>
      </c>
    </row>
    <row r="116" spans="1:1" x14ac:dyDescent="0.25">
      <c r="A116" t="s">
        <v>126</v>
      </c>
    </row>
    <row r="117" spans="1:1" x14ac:dyDescent="0.25">
      <c r="A117" t="s">
        <v>127</v>
      </c>
    </row>
    <row r="118" spans="1:1" x14ac:dyDescent="0.25">
      <c r="A118" t="s">
        <v>128</v>
      </c>
    </row>
    <row r="119" spans="1:1" x14ac:dyDescent="0.25">
      <c r="A119" t="s">
        <v>129</v>
      </c>
    </row>
    <row r="120" spans="1:1" x14ac:dyDescent="0.25">
      <c r="A120" t="s">
        <v>130</v>
      </c>
    </row>
    <row r="121" spans="1:1" x14ac:dyDescent="0.25">
      <c r="A121" t="s">
        <v>131</v>
      </c>
    </row>
    <row r="122" spans="1:1" x14ac:dyDescent="0.25">
      <c r="A122" t="s">
        <v>132</v>
      </c>
    </row>
    <row r="123" spans="1:1" x14ac:dyDescent="0.25">
      <c r="A123" t="s">
        <v>133</v>
      </c>
    </row>
    <row r="124" spans="1:1" x14ac:dyDescent="0.25">
      <c r="A124" t="s">
        <v>134</v>
      </c>
    </row>
    <row r="125" spans="1:1" x14ac:dyDescent="0.25">
      <c r="A125" t="s">
        <v>135</v>
      </c>
    </row>
    <row r="126" spans="1:1" x14ac:dyDescent="0.25">
      <c r="A126" t="s">
        <v>136</v>
      </c>
    </row>
    <row r="127" spans="1:1" x14ac:dyDescent="0.25">
      <c r="A127" t="s">
        <v>137</v>
      </c>
    </row>
    <row r="128" spans="1:1" x14ac:dyDescent="0.25">
      <c r="A128" t="s">
        <v>138</v>
      </c>
    </row>
    <row r="129" spans="1:1" s="1" customFormat="1" ht="18.75" x14ac:dyDescent="0.3">
      <c r="A129" s="1" t="s">
        <v>139</v>
      </c>
    </row>
    <row r="130" spans="1:1" x14ac:dyDescent="0.25">
      <c r="A130" t="s">
        <v>140</v>
      </c>
    </row>
    <row r="131" spans="1:1" x14ac:dyDescent="0.25">
      <c r="A131" t="s">
        <v>141</v>
      </c>
    </row>
    <row r="132" spans="1:1" x14ac:dyDescent="0.25">
      <c r="A132" t="s">
        <v>142</v>
      </c>
    </row>
    <row r="133" spans="1:1" x14ac:dyDescent="0.25">
      <c r="A133" t="s">
        <v>143</v>
      </c>
    </row>
    <row r="134" spans="1:1" x14ac:dyDescent="0.25">
      <c r="A134" t="s">
        <v>144</v>
      </c>
    </row>
    <row r="135" spans="1:1" x14ac:dyDescent="0.25">
      <c r="A135" t="s">
        <v>145</v>
      </c>
    </row>
    <row r="136" spans="1:1" x14ac:dyDescent="0.25">
      <c r="A136" t="s">
        <v>146</v>
      </c>
    </row>
    <row r="137" spans="1:1" x14ac:dyDescent="0.25">
      <c r="A137" t="s">
        <v>147</v>
      </c>
    </row>
    <row r="138" spans="1:1" x14ac:dyDescent="0.25">
      <c r="A138" t="s">
        <v>148</v>
      </c>
    </row>
    <row r="139" spans="1:1" x14ac:dyDescent="0.25">
      <c r="A139" t="s">
        <v>149</v>
      </c>
    </row>
    <row r="140" spans="1:1" x14ac:dyDescent="0.25">
      <c r="A140" t="s">
        <v>150</v>
      </c>
    </row>
    <row r="141" spans="1:1" s="1" customFormat="1" ht="18.75" x14ac:dyDescent="0.3">
      <c r="A141" s="1" t="s">
        <v>151</v>
      </c>
    </row>
    <row r="142" spans="1:1" x14ac:dyDescent="0.25">
      <c r="A142" t="s">
        <v>152</v>
      </c>
    </row>
    <row r="143" spans="1:1" x14ac:dyDescent="0.25">
      <c r="A143" t="s">
        <v>153</v>
      </c>
    </row>
    <row r="144" spans="1:1" x14ac:dyDescent="0.25">
      <c r="A144" t="s">
        <v>154</v>
      </c>
    </row>
    <row r="145" spans="1:1" x14ac:dyDescent="0.25">
      <c r="A145" t="s">
        <v>155</v>
      </c>
    </row>
    <row r="146" spans="1:1" x14ac:dyDescent="0.25">
      <c r="A146" t="s">
        <v>156</v>
      </c>
    </row>
    <row r="147" spans="1:1" x14ac:dyDescent="0.25">
      <c r="A147" t="s">
        <v>157</v>
      </c>
    </row>
    <row r="148" spans="1:1" x14ac:dyDescent="0.25">
      <c r="A148" t="s">
        <v>158</v>
      </c>
    </row>
    <row r="149" spans="1:1" x14ac:dyDescent="0.25">
      <c r="A149" t="s">
        <v>159</v>
      </c>
    </row>
    <row r="150" spans="1:1" x14ac:dyDescent="0.25">
      <c r="A150" t="s">
        <v>160</v>
      </c>
    </row>
    <row r="151" spans="1:1" x14ac:dyDescent="0.25">
      <c r="A151" t="s">
        <v>161</v>
      </c>
    </row>
    <row r="152" spans="1:1" x14ac:dyDescent="0.25">
      <c r="A152" t="s">
        <v>162</v>
      </c>
    </row>
    <row r="153" spans="1:1" x14ac:dyDescent="0.25">
      <c r="A153" t="s">
        <v>163</v>
      </c>
    </row>
    <row r="154" spans="1:1" x14ac:dyDescent="0.25">
      <c r="A154" t="s">
        <v>164</v>
      </c>
    </row>
    <row r="155" spans="1:1" x14ac:dyDescent="0.25">
      <c r="A155" t="s">
        <v>165</v>
      </c>
    </row>
    <row r="156" spans="1:1" x14ac:dyDescent="0.25">
      <c r="A156" t="s">
        <v>166</v>
      </c>
    </row>
    <row r="157" spans="1:1" x14ac:dyDescent="0.25">
      <c r="A157" t="s">
        <v>167</v>
      </c>
    </row>
    <row r="158" spans="1:1" x14ac:dyDescent="0.25">
      <c r="A158" t="s">
        <v>168</v>
      </c>
    </row>
    <row r="159" spans="1:1" x14ac:dyDescent="0.25">
      <c r="A159" t="s">
        <v>169</v>
      </c>
    </row>
    <row r="160" spans="1:1" x14ac:dyDescent="0.25">
      <c r="A160" t="s">
        <v>170</v>
      </c>
    </row>
    <row r="161" spans="1:1" x14ac:dyDescent="0.25">
      <c r="A161" t="s">
        <v>171</v>
      </c>
    </row>
    <row r="162" spans="1:1" x14ac:dyDescent="0.25">
      <c r="A162" t="s">
        <v>172</v>
      </c>
    </row>
    <row r="163" spans="1:1" x14ac:dyDescent="0.25">
      <c r="A163" t="s">
        <v>173</v>
      </c>
    </row>
    <row r="164" spans="1:1" x14ac:dyDescent="0.25">
      <c r="A164" t="s">
        <v>174</v>
      </c>
    </row>
    <row r="165" spans="1:1" x14ac:dyDescent="0.25">
      <c r="A165" t="s">
        <v>175</v>
      </c>
    </row>
    <row r="166" spans="1:1" x14ac:dyDescent="0.25">
      <c r="A166" t="s">
        <v>176</v>
      </c>
    </row>
    <row r="167" spans="1:1" x14ac:dyDescent="0.25">
      <c r="A167" t="s">
        <v>177</v>
      </c>
    </row>
    <row r="168" spans="1:1" x14ac:dyDescent="0.25">
      <c r="A168" t="s">
        <v>178</v>
      </c>
    </row>
    <row r="169" spans="1:1" x14ac:dyDescent="0.25">
      <c r="A169" t="s">
        <v>179</v>
      </c>
    </row>
    <row r="170" spans="1:1" x14ac:dyDescent="0.25">
      <c r="A170" t="s">
        <v>180</v>
      </c>
    </row>
    <row r="171" spans="1:1" x14ac:dyDescent="0.25">
      <c r="A171" t="s">
        <v>181</v>
      </c>
    </row>
    <row r="172" spans="1:1" x14ac:dyDescent="0.25">
      <c r="A172" t="s">
        <v>182</v>
      </c>
    </row>
    <row r="173" spans="1:1" x14ac:dyDescent="0.25">
      <c r="A173" t="s">
        <v>183</v>
      </c>
    </row>
    <row r="174" spans="1:1" x14ac:dyDescent="0.25">
      <c r="A174" t="s">
        <v>184</v>
      </c>
    </row>
    <row r="175" spans="1:1" x14ac:dyDescent="0.25">
      <c r="A175" t="s">
        <v>185</v>
      </c>
    </row>
    <row r="176" spans="1:1" x14ac:dyDescent="0.25">
      <c r="A176" t="s">
        <v>186</v>
      </c>
    </row>
    <row r="177" spans="1:12" x14ac:dyDescent="0.25">
      <c r="A177" t="s">
        <v>187</v>
      </c>
    </row>
    <row r="178" spans="1:12" x14ac:dyDescent="0.25">
      <c r="A178" t="s">
        <v>188</v>
      </c>
    </row>
    <row r="179" spans="1:12" x14ac:dyDescent="0.25">
      <c r="A179" t="s">
        <v>189</v>
      </c>
    </row>
    <row r="180" spans="1:12" x14ac:dyDescent="0.25">
      <c r="A180" t="s">
        <v>190</v>
      </c>
    </row>
    <row r="181" spans="1:12" x14ac:dyDescent="0.25">
      <c r="A181" t="s">
        <v>191</v>
      </c>
    </row>
    <row r="182" spans="1:12" x14ac:dyDescent="0.25">
      <c r="A182" t="s">
        <v>192</v>
      </c>
    </row>
    <row r="183" spans="1:12" x14ac:dyDescent="0.25">
      <c r="A183" t="s">
        <v>193</v>
      </c>
    </row>
    <row r="184" spans="1:12" x14ac:dyDescent="0.25">
      <c r="A184" t="s">
        <v>194</v>
      </c>
    </row>
    <row r="185" spans="1:12" x14ac:dyDescent="0.25">
      <c r="A185" t="s">
        <v>195</v>
      </c>
    </row>
    <row r="186" spans="1:12" x14ac:dyDescent="0.25">
      <c r="A186" t="s">
        <v>196</v>
      </c>
    </row>
    <row r="187" spans="1:12" x14ac:dyDescent="0.25">
      <c r="A187" t="s">
        <v>197</v>
      </c>
    </row>
    <row r="188" spans="1:12" x14ac:dyDescent="0.25">
      <c r="A188" t="s">
        <v>198</v>
      </c>
    </row>
    <row r="189" spans="1:12" s="1" customFormat="1" ht="18.75" x14ac:dyDescent="0.3">
      <c r="A189" s="1" t="s">
        <v>199</v>
      </c>
    </row>
    <row r="190" spans="1:12" x14ac:dyDescent="0.25">
      <c r="A190" t="s">
        <v>199</v>
      </c>
    </row>
    <row r="191" spans="1:12" x14ac:dyDescent="0.25">
      <c r="A191" t="s">
        <v>200</v>
      </c>
    </row>
    <row r="192" spans="1:12" x14ac:dyDescent="0.25">
      <c r="A192" t="s">
        <v>201</v>
      </c>
      <c r="L192" s="2"/>
    </row>
    <row r="193" spans="1:12" x14ac:dyDescent="0.25">
      <c r="A193" t="s">
        <v>202</v>
      </c>
      <c r="L193" s="3" t="s">
        <v>402</v>
      </c>
    </row>
    <row r="194" spans="1:12" x14ac:dyDescent="0.25">
      <c r="A194" t="s">
        <v>203</v>
      </c>
      <c r="L194" s="4" t="s">
        <v>403</v>
      </c>
    </row>
    <row r="195" spans="1:12" x14ac:dyDescent="0.25">
      <c r="A195" t="s">
        <v>204</v>
      </c>
    </row>
    <row r="196" spans="1:12" x14ac:dyDescent="0.25">
      <c r="A196" t="s">
        <v>205</v>
      </c>
    </row>
    <row r="197" spans="1:12" s="1" customFormat="1" ht="18.75" x14ac:dyDescent="0.3">
      <c r="A197" s="1" t="s">
        <v>206</v>
      </c>
    </row>
    <row r="198" spans="1:12" x14ac:dyDescent="0.25">
      <c r="A198" t="s">
        <v>207</v>
      </c>
    </row>
    <row r="199" spans="1:12" x14ac:dyDescent="0.25">
      <c r="A199" t="s">
        <v>208</v>
      </c>
    </row>
    <row r="200" spans="1:12" x14ac:dyDescent="0.25">
      <c r="A200" t="s">
        <v>209</v>
      </c>
    </row>
    <row r="201" spans="1:12" x14ac:dyDescent="0.25">
      <c r="A201" t="s">
        <v>210</v>
      </c>
    </row>
    <row r="202" spans="1:12" x14ac:dyDescent="0.25">
      <c r="A202" t="s">
        <v>211</v>
      </c>
    </row>
    <row r="203" spans="1:12" x14ac:dyDescent="0.25">
      <c r="A203" t="s">
        <v>212</v>
      </c>
    </row>
    <row r="204" spans="1:12" x14ac:dyDescent="0.25">
      <c r="A204" t="s">
        <v>213</v>
      </c>
    </row>
    <row r="205" spans="1:12" x14ac:dyDescent="0.25">
      <c r="A205" t="s">
        <v>214</v>
      </c>
    </row>
    <row r="206" spans="1:12" x14ac:dyDescent="0.25">
      <c r="A206" t="s">
        <v>215</v>
      </c>
    </row>
    <row r="207" spans="1:12" x14ac:dyDescent="0.25">
      <c r="A207" t="s">
        <v>216</v>
      </c>
    </row>
    <row r="208" spans="1:12" x14ac:dyDescent="0.25">
      <c r="A208" t="s">
        <v>217</v>
      </c>
    </row>
    <row r="209" spans="1:1" x14ac:dyDescent="0.25">
      <c r="A209" t="s">
        <v>218</v>
      </c>
    </row>
    <row r="210" spans="1:1" x14ac:dyDescent="0.25">
      <c r="A210" t="s">
        <v>219</v>
      </c>
    </row>
    <row r="211" spans="1:1" x14ac:dyDescent="0.25">
      <c r="A211" t="s">
        <v>220</v>
      </c>
    </row>
    <row r="212" spans="1:1" x14ac:dyDescent="0.25">
      <c r="A212" t="s">
        <v>221</v>
      </c>
    </row>
    <row r="213" spans="1:1" x14ac:dyDescent="0.25">
      <c r="A213" t="s">
        <v>222</v>
      </c>
    </row>
    <row r="214" spans="1:1" x14ac:dyDescent="0.25">
      <c r="A214" t="s">
        <v>223</v>
      </c>
    </row>
    <row r="215" spans="1:1" x14ac:dyDescent="0.25">
      <c r="A215" t="s">
        <v>224</v>
      </c>
    </row>
    <row r="216" spans="1:1" x14ac:dyDescent="0.25">
      <c r="A216" t="s">
        <v>225</v>
      </c>
    </row>
    <row r="217" spans="1:1" x14ac:dyDescent="0.25">
      <c r="A217" t="s">
        <v>226</v>
      </c>
    </row>
    <row r="218" spans="1:1" x14ac:dyDescent="0.25">
      <c r="A218" t="s">
        <v>227</v>
      </c>
    </row>
    <row r="219" spans="1:1" x14ac:dyDescent="0.25">
      <c r="A219" t="s">
        <v>228</v>
      </c>
    </row>
    <row r="220" spans="1:1" x14ac:dyDescent="0.25">
      <c r="A220" t="s">
        <v>229</v>
      </c>
    </row>
    <row r="221" spans="1:1" x14ac:dyDescent="0.25">
      <c r="A221" t="s">
        <v>230</v>
      </c>
    </row>
    <row r="222" spans="1:1" x14ac:dyDescent="0.25">
      <c r="A222" t="s">
        <v>231</v>
      </c>
    </row>
    <row r="223" spans="1:1" x14ac:dyDescent="0.25">
      <c r="A223" t="s">
        <v>232</v>
      </c>
    </row>
    <row r="224" spans="1:1" x14ac:dyDescent="0.25">
      <c r="A224" t="s">
        <v>233</v>
      </c>
    </row>
    <row r="225" spans="1:1" x14ac:dyDescent="0.25">
      <c r="A225" t="s">
        <v>234</v>
      </c>
    </row>
    <row r="226" spans="1:1" s="1" customFormat="1" ht="18.75" x14ac:dyDescent="0.3">
      <c r="A226" s="1" t="s">
        <v>235</v>
      </c>
    </row>
    <row r="227" spans="1:1" x14ac:dyDescent="0.25">
      <c r="A227" t="s">
        <v>236</v>
      </c>
    </row>
    <row r="228" spans="1:1" x14ac:dyDescent="0.25">
      <c r="A228" t="s">
        <v>237</v>
      </c>
    </row>
    <row r="229" spans="1:1" x14ac:dyDescent="0.25">
      <c r="A229" t="s">
        <v>238</v>
      </c>
    </row>
    <row r="230" spans="1:1" x14ac:dyDescent="0.25">
      <c r="A230" t="s">
        <v>239</v>
      </c>
    </row>
    <row r="231" spans="1:1" x14ac:dyDescent="0.25">
      <c r="A231" t="s">
        <v>240</v>
      </c>
    </row>
    <row r="232" spans="1:1" x14ac:dyDescent="0.25">
      <c r="A232" t="s">
        <v>241</v>
      </c>
    </row>
    <row r="233" spans="1:1" x14ac:dyDescent="0.25">
      <c r="A233" t="s">
        <v>242</v>
      </c>
    </row>
    <row r="234" spans="1:1" x14ac:dyDescent="0.25">
      <c r="A234" t="s">
        <v>243</v>
      </c>
    </row>
    <row r="235" spans="1:1" x14ac:dyDescent="0.25">
      <c r="A235" t="s">
        <v>244</v>
      </c>
    </row>
    <row r="236" spans="1:1" x14ac:dyDescent="0.25">
      <c r="A236" t="s">
        <v>245</v>
      </c>
    </row>
    <row r="237" spans="1:1" x14ac:dyDescent="0.25">
      <c r="A237" t="s">
        <v>246</v>
      </c>
    </row>
    <row r="238" spans="1:1" x14ac:dyDescent="0.25">
      <c r="A238" t="s">
        <v>247</v>
      </c>
    </row>
    <row r="239" spans="1:1" x14ac:dyDescent="0.25">
      <c r="A239" t="s">
        <v>248</v>
      </c>
    </row>
    <row r="240" spans="1:1" x14ac:dyDescent="0.25">
      <c r="A240" t="s">
        <v>249</v>
      </c>
    </row>
    <row r="241" spans="1:1" s="1" customFormat="1" ht="18.75" x14ac:dyDescent="0.3">
      <c r="A241" s="1" t="s">
        <v>250</v>
      </c>
    </row>
    <row r="242" spans="1:1" x14ac:dyDescent="0.25">
      <c r="A242" t="s">
        <v>250</v>
      </c>
    </row>
    <row r="243" spans="1:1" x14ac:dyDescent="0.25">
      <c r="A243" t="s">
        <v>251</v>
      </c>
    </row>
    <row r="244" spans="1:1" s="1" customFormat="1" ht="18.75" x14ac:dyDescent="0.3">
      <c r="A244" s="1" t="s">
        <v>252</v>
      </c>
    </row>
    <row r="245" spans="1:1" x14ac:dyDescent="0.25">
      <c r="A245" t="s">
        <v>253</v>
      </c>
    </row>
    <row r="246" spans="1:1" x14ac:dyDescent="0.25">
      <c r="A246" t="s">
        <v>254</v>
      </c>
    </row>
    <row r="247" spans="1:1" x14ac:dyDescent="0.25">
      <c r="A247" t="s">
        <v>255</v>
      </c>
    </row>
    <row r="248" spans="1:1" x14ac:dyDescent="0.25">
      <c r="A248" t="s">
        <v>256</v>
      </c>
    </row>
    <row r="249" spans="1:1" x14ac:dyDescent="0.25">
      <c r="A249" t="s">
        <v>257</v>
      </c>
    </row>
    <row r="250" spans="1:1" x14ac:dyDescent="0.25">
      <c r="A250" t="s">
        <v>258</v>
      </c>
    </row>
    <row r="251" spans="1:1" x14ac:dyDescent="0.25">
      <c r="A251" t="s">
        <v>259</v>
      </c>
    </row>
    <row r="253" spans="1:1" x14ac:dyDescent="0.25">
      <c r="A253" t="s">
        <v>260</v>
      </c>
    </row>
    <row r="254" spans="1:1" x14ac:dyDescent="0.25">
      <c r="A254" t="s">
        <v>261</v>
      </c>
    </row>
    <row r="255" spans="1:1" x14ac:dyDescent="0.25">
      <c r="A255" t="s">
        <v>262</v>
      </c>
    </row>
    <row r="256" spans="1:1" x14ac:dyDescent="0.25">
      <c r="A256" t="s">
        <v>263</v>
      </c>
    </row>
    <row r="257" spans="1:1" x14ac:dyDescent="0.25">
      <c r="A257" t="s">
        <v>264</v>
      </c>
    </row>
    <row r="258" spans="1:1" x14ac:dyDescent="0.25">
      <c r="A258" t="s">
        <v>265</v>
      </c>
    </row>
    <row r="259" spans="1:1" x14ac:dyDescent="0.25">
      <c r="A259" t="s">
        <v>266</v>
      </c>
    </row>
    <row r="260" spans="1:1" x14ac:dyDescent="0.25">
      <c r="A260" t="s">
        <v>267</v>
      </c>
    </row>
    <row r="261" spans="1:1" x14ac:dyDescent="0.25">
      <c r="A261" t="s">
        <v>268</v>
      </c>
    </row>
    <row r="262" spans="1:1" x14ac:dyDescent="0.25">
      <c r="A262" t="s">
        <v>269</v>
      </c>
    </row>
    <row r="263" spans="1:1" x14ac:dyDescent="0.25">
      <c r="A263" t="s">
        <v>270</v>
      </c>
    </row>
    <row r="264" spans="1:1" x14ac:dyDescent="0.25">
      <c r="A264" t="s">
        <v>271</v>
      </c>
    </row>
    <row r="265" spans="1:1" x14ac:dyDescent="0.25">
      <c r="A265" t="s">
        <v>272</v>
      </c>
    </row>
    <row r="266" spans="1:1" x14ac:dyDescent="0.25">
      <c r="A266" t="s">
        <v>273</v>
      </c>
    </row>
    <row r="267" spans="1:1" x14ac:dyDescent="0.25">
      <c r="A267" t="s">
        <v>274</v>
      </c>
    </row>
    <row r="268" spans="1:1" x14ac:dyDescent="0.25">
      <c r="A268" t="s">
        <v>275</v>
      </c>
    </row>
    <row r="269" spans="1:1" x14ac:dyDescent="0.25">
      <c r="A269" t="s">
        <v>276</v>
      </c>
    </row>
    <row r="270" spans="1:1" x14ac:dyDescent="0.25">
      <c r="A270" t="s">
        <v>277</v>
      </c>
    </row>
    <row r="271" spans="1:1" x14ac:dyDescent="0.25">
      <c r="A271" t="s">
        <v>278</v>
      </c>
    </row>
    <row r="272" spans="1:1" x14ac:dyDescent="0.25">
      <c r="A272" t="s">
        <v>279</v>
      </c>
    </row>
    <row r="273" spans="1:1" x14ac:dyDescent="0.25">
      <c r="A273" t="s">
        <v>280</v>
      </c>
    </row>
    <row r="274" spans="1:1" x14ac:dyDescent="0.25">
      <c r="A274" t="s">
        <v>281</v>
      </c>
    </row>
    <row r="275" spans="1:1" x14ac:dyDescent="0.25">
      <c r="A275" t="s">
        <v>282</v>
      </c>
    </row>
    <row r="276" spans="1:1" x14ac:dyDescent="0.25">
      <c r="A276" t="s">
        <v>283</v>
      </c>
    </row>
    <row r="277" spans="1:1" x14ac:dyDescent="0.25">
      <c r="A277" t="s">
        <v>284</v>
      </c>
    </row>
    <row r="278" spans="1:1" x14ac:dyDescent="0.25">
      <c r="A278" t="s">
        <v>285</v>
      </c>
    </row>
    <row r="279" spans="1:1" x14ac:dyDescent="0.25">
      <c r="A279" t="s">
        <v>286</v>
      </c>
    </row>
    <row r="280" spans="1:1" x14ac:dyDescent="0.25">
      <c r="A280" t="s">
        <v>287</v>
      </c>
    </row>
    <row r="281" spans="1:1" x14ac:dyDescent="0.25">
      <c r="A281" t="s">
        <v>288</v>
      </c>
    </row>
    <row r="282" spans="1:1" x14ac:dyDescent="0.25">
      <c r="A282" t="s">
        <v>289</v>
      </c>
    </row>
    <row r="283" spans="1:1" x14ac:dyDescent="0.25">
      <c r="A283" t="s">
        <v>290</v>
      </c>
    </row>
    <row r="284" spans="1:1" x14ac:dyDescent="0.25">
      <c r="A284" t="s">
        <v>291</v>
      </c>
    </row>
    <row r="285" spans="1:1" x14ac:dyDescent="0.25">
      <c r="A285" t="s">
        <v>292</v>
      </c>
    </row>
    <row r="286" spans="1:1" x14ac:dyDescent="0.25">
      <c r="A286" t="s">
        <v>293</v>
      </c>
    </row>
    <row r="287" spans="1:1" x14ac:dyDescent="0.25">
      <c r="A287" t="s">
        <v>294</v>
      </c>
    </row>
    <row r="288" spans="1:1" x14ac:dyDescent="0.25">
      <c r="A288" t="s">
        <v>295</v>
      </c>
    </row>
    <row r="289" spans="1:1" x14ac:dyDescent="0.25">
      <c r="A289" t="s">
        <v>296</v>
      </c>
    </row>
    <row r="290" spans="1:1" x14ac:dyDescent="0.25">
      <c r="A290" t="s">
        <v>297</v>
      </c>
    </row>
    <row r="291" spans="1:1" x14ac:dyDescent="0.25">
      <c r="A291" t="s">
        <v>298</v>
      </c>
    </row>
    <row r="292" spans="1:1" x14ac:dyDescent="0.25">
      <c r="A292" t="s">
        <v>299</v>
      </c>
    </row>
    <row r="293" spans="1:1" x14ac:dyDescent="0.25">
      <c r="A293" t="s">
        <v>300</v>
      </c>
    </row>
    <row r="294" spans="1:1" x14ac:dyDescent="0.25">
      <c r="A294" t="s">
        <v>301</v>
      </c>
    </row>
    <row r="295" spans="1:1" x14ac:dyDescent="0.25">
      <c r="A295" t="s">
        <v>302</v>
      </c>
    </row>
    <row r="296" spans="1:1" x14ac:dyDescent="0.25">
      <c r="A296" t="s">
        <v>303</v>
      </c>
    </row>
    <row r="297" spans="1:1" x14ac:dyDescent="0.25">
      <c r="A297" t="s">
        <v>304</v>
      </c>
    </row>
    <row r="298" spans="1:1" x14ac:dyDescent="0.25">
      <c r="A298" t="s">
        <v>305</v>
      </c>
    </row>
    <row r="299" spans="1:1" x14ac:dyDescent="0.25">
      <c r="A299" t="s">
        <v>306</v>
      </c>
    </row>
    <row r="300" spans="1:1" x14ac:dyDescent="0.25">
      <c r="A300" t="s">
        <v>307</v>
      </c>
    </row>
    <row r="301" spans="1:1" x14ac:dyDescent="0.25">
      <c r="A301" t="s">
        <v>308</v>
      </c>
    </row>
    <row r="302" spans="1:1" x14ac:dyDescent="0.25">
      <c r="A302" t="s">
        <v>309</v>
      </c>
    </row>
    <row r="303" spans="1:1" x14ac:dyDescent="0.25">
      <c r="A303" t="s">
        <v>310</v>
      </c>
    </row>
    <row r="304" spans="1:1" x14ac:dyDescent="0.25">
      <c r="A304" t="s">
        <v>311</v>
      </c>
    </row>
    <row r="305" spans="1:1" x14ac:dyDescent="0.25">
      <c r="A305" t="s">
        <v>312</v>
      </c>
    </row>
    <row r="306" spans="1:1" x14ac:dyDescent="0.25">
      <c r="A306" t="s">
        <v>313</v>
      </c>
    </row>
    <row r="307" spans="1:1" x14ac:dyDescent="0.25">
      <c r="A307" t="s">
        <v>314</v>
      </c>
    </row>
    <row r="308" spans="1:1" x14ac:dyDescent="0.25">
      <c r="A308" t="s">
        <v>315</v>
      </c>
    </row>
    <row r="309" spans="1:1" x14ac:dyDescent="0.25">
      <c r="A309" t="s">
        <v>316</v>
      </c>
    </row>
    <row r="310" spans="1:1" x14ac:dyDescent="0.25">
      <c r="A310" t="s">
        <v>317</v>
      </c>
    </row>
    <row r="311" spans="1:1" x14ac:dyDescent="0.25">
      <c r="A311" t="s">
        <v>318</v>
      </c>
    </row>
    <row r="312" spans="1:1" x14ac:dyDescent="0.25">
      <c r="A312" t="s">
        <v>319</v>
      </c>
    </row>
    <row r="313" spans="1:1" x14ac:dyDescent="0.25">
      <c r="A313" t="s">
        <v>320</v>
      </c>
    </row>
    <row r="314" spans="1:1" s="1" customFormat="1" ht="18.75" x14ac:dyDescent="0.3">
      <c r="A314" s="1" t="s">
        <v>321</v>
      </c>
    </row>
    <row r="315" spans="1:1" x14ac:dyDescent="0.25">
      <c r="A315" t="s">
        <v>322</v>
      </c>
    </row>
    <row r="316" spans="1:1" x14ac:dyDescent="0.25">
      <c r="A316" t="s">
        <v>323</v>
      </c>
    </row>
    <row r="317" spans="1:1" x14ac:dyDescent="0.25">
      <c r="A317" t="s">
        <v>324</v>
      </c>
    </row>
    <row r="318" spans="1:1" x14ac:dyDescent="0.25">
      <c r="A318" t="s">
        <v>325</v>
      </c>
    </row>
    <row r="319" spans="1:1" x14ac:dyDescent="0.25">
      <c r="A319" t="s">
        <v>326</v>
      </c>
    </row>
    <row r="320" spans="1:1" x14ac:dyDescent="0.25">
      <c r="A320" t="s">
        <v>327</v>
      </c>
    </row>
    <row r="321" spans="1:1" x14ac:dyDescent="0.25">
      <c r="A321" t="s">
        <v>328</v>
      </c>
    </row>
    <row r="322" spans="1:1" x14ac:dyDescent="0.25">
      <c r="A322" t="s">
        <v>329</v>
      </c>
    </row>
    <row r="323" spans="1:1" x14ac:dyDescent="0.25">
      <c r="A323" t="s">
        <v>330</v>
      </c>
    </row>
    <row r="324" spans="1:1" x14ac:dyDescent="0.25">
      <c r="A324" t="s">
        <v>331</v>
      </c>
    </row>
    <row r="325" spans="1:1" x14ac:dyDescent="0.25">
      <c r="A325" t="s">
        <v>332</v>
      </c>
    </row>
    <row r="326" spans="1:1" x14ac:dyDescent="0.25">
      <c r="A326" t="s">
        <v>333</v>
      </c>
    </row>
    <row r="327" spans="1:1" x14ac:dyDescent="0.25">
      <c r="A327" t="s">
        <v>334</v>
      </c>
    </row>
    <row r="328" spans="1:1" x14ac:dyDescent="0.25">
      <c r="A328" t="s">
        <v>335</v>
      </c>
    </row>
    <row r="329" spans="1:1" x14ac:dyDescent="0.25">
      <c r="A329" t="s">
        <v>336</v>
      </c>
    </row>
    <row r="330" spans="1:1" x14ac:dyDescent="0.25">
      <c r="A330" t="s">
        <v>337</v>
      </c>
    </row>
    <row r="331" spans="1:1" x14ac:dyDescent="0.25">
      <c r="A331" t="s">
        <v>338</v>
      </c>
    </row>
    <row r="332" spans="1:1" x14ac:dyDescent="0.25">
      <c r="A332" t="s">
        <v>339</v>
      </c>
    </row>
    <row r="333" spans="1:1" x14ac:dyDescent="0.25">
      <c r="A333" t="s">
        <v>340</v>
      </c>
    </row>
    <row r="334" spans="1:1" x14ac:dyDescent="0.25">
      <c r="A334" t="s">
        <v>341</v>
      </c>
    </row>
    <row r="335" spans="1:1" s="1" customFormat="1" ht="18.75" x14ac:dyDescent="0.3">
      <c r="A335" s="1" t="s">
        <v>5</v>
      </c>
    </row>
    <row r="336" spans="1:1" x14ac:dyDescent="0.25">
      <c r="A336" t="s">
        <v>5</v>
      </c>
    </row>
    <row r="337" spans="1:1" x14ac:dyDescent="0.25">
      <c r="A337" t="s">
        <v>342</v>
      </c>
    </row>
    <row r="338" spans="1:1" s="1" customFormat="1" ht="18.75" x14ac:dyDescent="0.3">
      <c r="A338" s="1" t="s">
        <v>343</v>
      </c>
    </row>
    <row r="339" spans="1:1" x14ac:dyDescent="0.25">
      <c r="A339" t="s">
        <v>344</v>
      </c>
    </row>
    <row r="340" spans="1:1" x14ac:dyDescent="0.25">
      <c r="A340" t="s">
        <v>345</v>
      </c>
    </row>
    <row r="341" spans="1:1" x14ac:dyDescent="0.25">
      <c r="A341" t="s">
        <v>346</v>
      </c>
    </row>
    <row r="342" spans="1:1" x14ac:dyDescent="0.25">
      <c r="A342" t="s">
        <v>347</v>
      </c>
    </row>
    <row r="343" spans="1:1" x14ac:dyDescent="0.25">
      <c r="A343" t="s">
        <v>348</v>
      </c>
    </row>
    <row r="344" spans="1:1" x14ac:dyDescent="0.25">
      <c r="A344" t="s">
        <v>349</v>
      </c>
    </row>
    <row r="345" spans="1:1" x14ac:dyDescent="0.25">
      <c r="A345" t="s">
        <v>350</v>
      </c>
    </row>
    <row r="346" spans="1:1" x14ac:dyDescent="0.25">
      <c r="A346" t="s">
        <v>351</v>
      </c>
    </row>
    <row r="347" spans="1:1" x14ac:dyDescent="0.25">
      <c r="A347" t="s">
        <v>352</v>
      </c>
    </row>
    <row r="348" spans="1:1" x14ac:dyDescent="0.25">
      <c r="A348" t="s">
        <v>353</v>
      </c>
    </row>
    <row r="349" spans="1:1" x14ac:dyDescent="0.25">
      <c r="A349" t="s">
        <v>354</v>
      </c>
    </row>
    <row r="350" spans="1:1" x14ac:dyDescent="0.25">
      <c r="A350" t="s">
        <v>355</v>
      </c>
    </row>
    <row r="351" spans="1:1" x14ac:dyDescent="0.25">
      <c r="A351" t="s">
        <v>356</v>
      </c>
    </row>
    <row r="352" spans="1:1" x14ac:dyDescent="0.25">
      <c r="A352" t="s">
        <v>357</v>
      </c>
    </row>
    <row r="353" spans="1:1" x14ac:dyDescent="0.25">
      <c r="A353" t="s">
        <v>358</v>
      </c>
    </row>
    <row r="354" spans="1:1" x14ac:dyDescent="0.25">
      <c r="A354" t="s">
        <v>359</v>
      </c>
    </row>
    <row r="355" spans="1:1" x14ac:dyDescent="0.25">
      <c r="A355" t="s">
        <v>360</v>
      </c>
    </row>
    <row r="356" spans="1:1" x14ac:dyDescent="0.25">
      <c r="A356" t="s">
        <v>361</v>
      </c>
    </row>
    <row r="357" spans="1:1" x14ac:dyDescent="0.25">
      <c r="A357" t="s">
        <v>362</v>
      </c>
    </row>
    <row r="358" spans="1:1" x14ac:dyDescent="0.25">
      <c r="A358" t="s">
        <v>363</v>
      </c>
    </row>
    <row r="359" spans="1:1" x14ac:dyDescent="0.25">
      <c r="A359" t="s">
        <v>364</v>
      </c>
    </row>
    <row r="360" spans="1:1" x14ac:dyDescent="0.25">
      <c r="A360" t="s">
        <v>365</v>
      </c>
    </row>
    <row r="361" spans="1:1" x14ac:dyDescent="0.25">
      <c r="A361" t="s">
        <v>366</v>
      </c>
    </row>
    <row r="362" spans="1:1" x14ac:dyDescent="0.25">
      <c r="A362" t="s">
        <v>367</v>
      </c>
    </row>
    <row r="363" spans="1:1" x14ac:dyDescent="0.25">
      <c r="A363" t="s">
        <v>368</v>
      </c>
    </row>
    <row r="364" spans="1:1" x14ac:dyDescent="0.25">
      <c r="A364" t="s">
        <v>369</v>
      </c>
    </row>
    <row r="365" spans="1:1" x14ac:dyDescent="0.25">
      <c r="A365" t="s">
        <v>370</v>
      </c>
    </row>
    <row r="366" spans="1:1" x14ac:dyDescent="0.25">
      <c r="A366" t="s">
        <v>371</v>
      </c>
    </row>
    <row r="367" spans="1:1" x14ac:dyDescent="0.25">
      <c r="A367" t="s">
        <v>372</v>
      </c>
    </row>
    <row r="368" spans="1:1" x14ac:dyDescent="0.25">
      <c r="A368" t="s">
        <v>373</v>
      </c>
    </row>
    <row r="369" spans="1:1" x14ac:dyDescent="0.25">
      <c r="A369" t="s">
        <v>374</v>
      </c>
    </row>
    <row r="370" spans="1:1" x14ac:dyDescent="0.25">
      <c r="A370" t="s">
        <v>375</v>
      </c>
    </row>
    <row r="371" spans="1:1" s="1" customFormat="1" ht="18.75" x14ac:dyDescent="0.3">
      <c r="A371" s="1" t="s">
        <v>376</v>
      </c>
    </row>
    <row r="372" spans="1:1" x14ac:dyDescent="0.25">
      <c r="A372" t="s">
        <v>377</v>
      </c>
    </row>
    <row r="373" spans="1:1" x14ac:dyDescent="0.25">
      <c r="A373" t="s">
        <v>378</v>
      </c>
    </row>
    <row r="374" spans="1:1" x14ac:dyDescent="0.25">
      <c r="A374" t="s">
        <v>379</v>
      </c>
    </row>
    <row r="375" spans="1:1" x14ac:dyDescent="0.25">
      <c r="A375" t="s">
        <v>380</v>
      </c>
    </row>
    <row r="376" spans="1:1" x14ac:dyDescent="0.25">
      <c r="A376" t="s">
        <v>381</v>
      </c>
    </row>
    <row r="377" spans="1:1" x14ac:dyDescent="0.25">
      <c r="A377" t="s">
        <v>382</v>
      </c>
    </row>
    <row r="378" spans="1:1" x14ac:dyDescent="0.25">
      <c r="A378" t="s">
        <v>383</v>
      </c>
    </row>
    <row r="379" spans="1:1" x14ac:dyDescent="0.25">
      <c r="A379" t="s">
        <v>384</v>
      </c>
    </row>
    <row r="380" spans="1:1" x14ac:dyDescent="0.25">
      <c r="A380" t="s">
        <v>385</v>
      </c>
    </row>
    <row r="381" spans="1:1" x14ac:dyDescent="0.25">
      <c r="A381" t="s">
        <v>386</v>
      </c>
    </row>
    <row r="382" spans="1:1" x14ac:dyDescent="0.25">
      <c r="A382" t="s">
        <v>387</v>
      </c>
    </row>
    <row r="383" spans="1:1" x14ac:dyDescent="0.25">
      <c r="A383" t="s">
        <v>388</v>
      </c>
    </row>
    <row r="384" spans="1:1" x14ac:dyDescent="0.25">
      <c r="A384" t="s">
        <v>389</v>
      </c>
    </row>
    <row r="385" spans="1:1" x14ac:dyDescent="0.25">
      <c r="A385" t="s">
        <v>390</v>
      </c>
    </row>
    <row r="386" spans="1:1" x14ac:dyDescent="0.25">
      <c r="A386" t="s">
        <v>391</v>
      </c>
    </row>
    <row r="387" spans="1:1" x14ac:dyDescent="0.25">
      <c r="A387" t="s">
        <v>392</v>
      </c>
    </row>
    <row r="388" spans="1:1" x14ac:dyDescent="0.25">
      <c r="A388" t="s">
        <v>393</v>
      </c>
    </row>
    <row r="389" spans="1:1" x14ac:dyDescent="0.25">
      <c r="A389" t="s">
        <v>394</v>
      </c>
    </row>
    <row r="390" spans="1:1" x14ac:dyDescent="0.25">
      <c r="A390" t="s">
        <v>395</v>
      </c>
    </row>
    <row r="391" spans="1:1" x14ac:dyDescent="0.25">
      <c r="A391" t="s">
        <v>396</v>
      </c>
    </row>
    <row r="392" spans="1:1" x14ac:dyDescent="0.25">
      <c r="A392" t="s">
        <v>397</v>
      </c>
    </row>
    <row r="393" spans="1:1" x14ac:dyDescent="0.25">
      <c r="A393" t="s">
        <v>398</v>
      </c>
    </row>
    <row r="394" spans="1:1" x14ac:dyDescent="0.25">
      <c r="A394" t="s">
        <v>399</v>
      </c>
    </row>
    <row r="395" spans="1:1" x14ac:dyDescent="0.25">
      <c r="A395" t="s">
        <v>400</v>
      </c>
    </row>
    <row r="396" spans="1:1" x14ac:dyDescent="0.25">
      <c r="A396" t="s">
        <v>42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9d8438-e887-4849-ad63-403d460e7a68" xsi:nil="true"/>
    <lcf76f155ced4ddcb4097134ff3c332f xmlns="c2c22730-67d0-47f2-b0cb-7a3724fe8b4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CEC36333BBEB4BBFD9221B863FA053" ma:contentTypeVersion="14" ma:contentTypeDescription="Create a new document." ma:contentTypeScope="" ma:versionID="240b10a2ab55ec51a61fdacf883d9592">
  <xsd:schema xmlns:xsd="http://www.w3.org/2001/XMLSchema" xmlns:xs="http://www.w3.org/2001/XMLSchema" xmlns:p="http://schemas.microsoft.com/office/2006/metadata/properties" xmlns:ns2="c2c22730-67d0-47f2-b0cb-7a3724fe8b4c" xmlns:ns3="939d8438-e887-4849-ad63-403d460e7a68" targetNamespace="http://schemas.microsoft.com/office/2006/metadata/properties" ma:root="true" ma:fieldsID="a7a7f722ff7e0072a813e7ad2efe55fb" ns2:_="" ns3:_="">
    <xsd:import namespace="c2c22730-67d0-47f2-b0cb-7a3724fe8b4c"/>
    <xsd:import namespace="939d8438-e887-4849-ad63-403d460e7a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c22730-67d0-47f2-b0cb-7a3724fe8b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08d441f-cb32-472a-875d-3484dfd407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9d8438-e887-4849-ad63-403d460e7a6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a54766e-d25c-46c8-9ce1-773f9633e1f3}" ma:internalName="TaxCatchAll" ma:showField="CatchAllData" ma:web="939d8438-e887-4849-ad63-403d460e7a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450029-89DA-47B7-BCDD-5E3CBC7554D6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99466584-495d-4da8-a987-952dddb2a07e"/>
    <ds:schemaRef ds:uri="http://purl.org/dc/dcmitype/"/>
    <ds:schemaRef ds:uri="http://schemas.openxmlformats.org/package/2006/metadata/core-properties"/>
    <ds:schemaRef ds:uri="http://purl.org/dc/elements/1.1/"/>
    <ds:schemaRef ds:uri="8cffef50-9c45-4941-aa76-7ec0c6d5dfd3"/>
    <ds:schemaRef ds:uri="939d8438-e887-4849-ad63-403d460e7a68"/>
    <ds:schemaRef ds:uri="c2c22730-67d0-47f2-b0cb-7a3724fe8b4c"/>
  </ds:schemaRefs>
</ds:datastoreItem>
</file>

<file path=customXml/itemProps2.xml><?xml version="1.0" encoding="utf-8"?>
<ds:datastoreItem xmlns:ds="http://schemas.openxmlformats.org/officeDocument/2006/customXml" ds:itemID="{99521E55-9FA6-4AAF-84D1-9F2C88CCD0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0384B8-849B-43EE-A7F2-7CCAF7BB2E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c22730-67d0-47f2-b0cb-7a3724fe8b4c"/>
    <ds:schemaRef ds:uri="939d8438-e887-4849-ad63-403d460e7a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Income-Expense Input</vt:lpstr>
      <vt:lpstr>Sch. E Rental</vt:lpstr>
      <vt:lpstr>Exchange Rates</vt:lpstr>
      <vt:lpstr>Business activity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Yosefa</dc:creator>
  <cp:lastModifiedBy>Yosefa Huber</cp:lastModifiedBy>
  <dcterms:created xsi:type="dcterms:W3CDTF">2017-07-05T11:15:03Z</dcterms:created>
  <dcterms:modified xsi:type="dcterms:W3CDTF">2026-04-09T17:40:40Z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0x010100AACEC36333BBEB4BBFD9221B863FA053</vt:lpwstr>
  </property>
  <property fmtid="{D5CDD505-2E9C-101B-9397-08002B2CF9AE}" pid="3" name="MediaServiceImageTags">
    <vt:lpwstr/>
  </property>
  <property fmtid="{D5CDD505-2E9C-101B-9397-08002B2CF9AE}" pid="4" name="HuberTaxSort">
    <vt:lpwstr>;#Unsorted;#</vt:lpwstr>
  </property>
</Properties>
</file>